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6"/>
  </bookViews>
  <sheets>
    <sheet name="2.1" sheetId="1" r:id="rId1"/>
    <sheet name="2.2." sheetId="2" r:id="rId2"/>
    <sheet name="2.3." sheetId="3" r:id="rId3"/>
    <sheet name="2.4." sheetId="4" r:id="rId4"/>
    <sheet name="2.5" sheetId="5" r:id="rId5"/>
    <sheet name="2.6" sheetId="6" r:id="rId6"/>
    <sheet name="2.7" sheetId="7" r:id="rId7"/>
    <sheet name="2.8" sheetId="8" r:id="rId8"/>
  </sheets>
  <definedNames>
    <definedName name="_xlnm.Print_Titles" localSheetId="0">'2.1'!$3:$3</definedName>
    <definedName name="_xlnm.Print_Titles" localSheetId="1">'2.2.'!$3:$3</definedName>
    <definedName name="_xlnm.Print_Titles" localSheetId="7">'2.8'!$3:$3</definedName>
    <definedName name="_xlnm.Print_Titles" localSheetId="0">'2.1'!$3:$3</definedName>
    <definedName name="_xlnm.Print_Titles" localSheetId="1">'2.2.'!$3:$3</definedName>
    <definedName name="_xlnm.Print_Titles" localSheetId="7">'2.8'!$3:$3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D6" authorId="0">
      <text>
        <r>
          <rPr>
            <b/>
            <sz val="8"/>
            <color indexed="8"/>
            <rFont val="Tahoma"/>
            <family val="2"/>
          </rPr>
          <t xml:space="preserve">Автор:
</t>
        </r>
        <r>
          <rPr>
            <sz val="8"/>
            <color indexed="8"/>
            <rFont val="Tahoma"/>
            <family val="2"/>
          </rPr>
          <t>наименование, дата, номер</t>
        </r>
      </text>
    </comment>
    <comment ref="D8" authorId="0">
      <text>
        <r>
          <rPr>
            <b/>
            <sz val="8"/>
            <color indexed="8"/>
            <rFont val="Tahoma"/>
            <family val="2"/>
          </rPr>
          <t xml:space="preserve">Автор:
</t>
        </r>
        <r>
          <rPr>
            <sz val="8"/>
            <color indexed="8"/>
            <rFont val="Tahoma"/>
            <family val="2"/>
          </rPr>
          <t>файл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D28" authorId="0">
      <text>
        <r>
          <rPr>
            <b/>
            <sz val="8"/>
            <color indexed="8"/>
            <rFont val="Tahoma"/>
            <family val="2"/>
          </rPr>
          <t xml:space="preserve">Автор:
</t>
        </r>
        <r>
          <rPr>
            <sz val="8"/>
            <color indexed="8"/>
            <rFont val="Tahoma"/>
            <family val="2"/>
          </rPr>
          <t>см. справочник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C3" authorId="0">
      <text>
        <r>
          <rPr>
            <b/>
            <sz val="8"/>
            <color indexed="8"/>
            <rFont val="Tahoma"/>
            <family val="2"/>
          </rPr>
          <t xml:space="preserve">Автор:
</t>
        </r>
        <r>
          <rPr>
            <sz val="8"/>
            <color indexed="8"/>
            <rFont val="Tahoma"/>
            <family val="2"/>
          </rPr>
          <t>см. справочник</t>
        </r>
      </text>
    </comment>
    <comment ref="D3" authorId="0">
      <text>
        <r>
          <rPr>
            <b/>
            <sz val="8"/>
            <color indexed="8"/>
            <rFont val="Tahoma"/>
            <family val="2"/>
          </rPr>
          <t xml:space="preserve">Автор:
</t>
        </r>
        <r>
          <rPr>
            <sz val="8"/>
            <color indexed="8"/>
            <rFont val="Tahoma"/>
            <family val="2"/>
          </rPr>
          <t>см.справочник</t>
        </r>
      </text>
    </comment>
    <comment ref="H3" authorId="0">
      <text>
        <r>
          <rPr>
            <b/>
            <sz val="8"/>
            <color indexed="8"/>
            <rFont val="Tahoma"/>
            <family val="2"/>
          </rPr>
          <t xml:space="preserve">Автор:
</t>
        </r>
        <r>
          <rPr>
            <sz val="8"/>
            <color indexed="8"/>
            <rFont val="Tahoma"/>
            <family val="2"/>
          </rPr>
          <t>см.справочник</t>
        </r>
      </text>
    </comment>
  </commentList>
</comments>
</file>

<file path=xl/sharedStrings.xml><?xml version="1.0" encoding="utf-8"?>
<sst xmlns="http://schemas.openxmlformats.org/spreadsheetml/2006/main" count="774" uniqueCount="381">
  <si>
    <t>Форма 2.1. Общие сведения о многоквартирном доме</t>
  </si>
  <si>
    <t>№ п/п</t>
  </si>
  <si>
    <t>Наименование параметра</t>
  </si>
  <si>
    <t>Ед. изм.</t>
  </si>
  <si>
    <t>Значение</t>
  </si>
  <si>
    <t>1.</t>
  </si>
  <si>
    <t>Дата заполнения/внесения изменений</t>
  </si>
  <si>
    <t>-</t>
  </si>
  <si>
    <t>05.02.2015г.</t>
  </si>
  <si>
    <t>Сведения о способе управления многоквартирным домом</t>
  </si>
  <si>
    <t>2.</t>
  </si>
  <si>
    <t>Документ, подтверждающий выбранный способ управления (протокол общего собрания собственников (членов кооператива))</t>
  </si>
  <si>
    <t>Протокол общего собрания собственников, 15.11.2006, б/н</t>
  </si>
  <si>
    <t>3.</t>
  </si>
  <si>
    <t>Договор управления:          - дата, номер договора</t>
  </si>
  <si>
    <t xml:space="preserve"> б/н</t>
  </si>
  <si>
    <t>- документ договора управления</t>
  </si>
  <si>
    <t>Договор</t>
  </si>
  <si>
    <t>Сведения о способе формирования фонда капитального ремонта</t>
  </si>
  <si>
    <t>4.</t>
  </si>
  <si>
    <t>Способ формирования фонда капитального ремонта</t>
  </si>
  <si>
    <t>на счёте регионального оператора</t>
  </si>
  <si>
    <t>Общая характеристика многоквартирного дома</t>
  </si>
  <si>
    <t>5.</t>
  </si>
  <si>
    <t xml:space="preserve">Адрес многоквартирного дома   </t>
  </si>
  <si>
    <t>Московская область, Электросталь г., Социалистическая ул., 19</t>
  </si>
  <si>
    <t>6.</t>
  </si>
  <si>
    <t>Год постройки / Год ввода дома в эксплуатацию</t>
  </si>
  <si>
    <t>7.</t>
  </si>
  <si>
    <t>Серия, тип постройки здания</t>
  </si>
  <si>
    <t>8.</t>
  </si>
  <si>
    <t>Тип дома</t>
  </si>
  <si>
    <t>многоквартирный</t>
  </si>
  <si>
    <t>9.</t>
  </si>
  <si>
    <t>Количество этажей:</t>
  </si>
  <si>
    <t>10.</t>
  </si>
  <si>
    <t xml:space="preserve">-         наибольшее                   </t>
  </si>
  <si>
    <t>ед.</t>
  </si>
  <si>
    <t>11.</t>
  </si>
  <si>
    <t>-         наименьшее</t>
  </si>
  <si>
    <t>12.</t>
  </si>
  <si>
    <t xml:space="preserve">Количество подъездов                  </t>
  </si>
  <si>
    <t>13.</t>
  </si>
  <si>
    <t>Количество лифтов</t>
  </si>
  <si>
    <t>нет</t>
  </si>
  <si>
    <t>14.</t>
  </si>
  <si>
    <t>Количество помещений</t>
  </si>
  <si>
    <t>15.</t>
  </si>
  <si>
    <t xml:space="preserve"> -        жилых                </t>
  </si>
  <si>
    <t>16.</t>
  </si>
  <si>
    <t xml:space="preserve"> -        нежилых                </t>
  </si>
  <si>
    <t>17.</t>
  </si>
  <si>
    <t xml:space="preserve">Общая площадь дома, в том числе:           </t>
  </si>
  <si>
    <t>кв.м.</t>
  </si>
  <si>
    <t>18.</t>
  </si>
  <si>
    <t>-         общая площадь жилых помещений</t>
  </si>
  <si>
    <t>19.</t>
  </si>
  <si>
    <t>-         общая площадь нежилых помещений</t>
  </si>
  <si>
    <t>20.</t>
  </si>
  <si>
    <t xml:space="preserve">-         общая площадь помещений, входящих в состав общего имущества </t>
  </si>
  <si>
    <t>21.</t>
  </si>
  <si>
    <t>Кадастровый номер земельного участка, на котором расположен дом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</si>
  <si>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</si>
  <si>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</si>
  <si>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</si>
  <si>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</si>
  <si>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</si>
  <si>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</si>
  <si>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</si>
  <si>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</si>
  <si>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</si>
  <si>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</si>
  <si>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</si>
  <si>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</si>
  <si>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D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</si>
  <si>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</si>
  <si>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</si>
  <si>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</si>
  <si>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</si>
  <si>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</si>
  <si>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30.</t>
  </si>
  <si>
    <t>Спортивная площадка</t>
  </si>
  <si>
    <t>31.</t>
  </si>
  <si>
    <t>Другое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</si>
  <si>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</si>
  <si>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</si>
  <si>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t>Фундамент</t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</si>
  <si>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</si>
  <si>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t>Тип фундамента</t>
  </si>
  <si>
    <t>Ленточный</t>
  </si>
  <si>
    <t>Стены и перекрытия</t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</si>
  <si>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</si>
  <si>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t>Тип перекрытия</t>
  </si>
  <si>
    <t>Железобетонные</t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</si>
  <si>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</si>
  <si>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t>Материал несущих стен</t>
  </si>
  <si>
    <t>Блочные</t>
  </si>
  <si>
    <t>Фасады (заполняется по каждому типу фасада)</t>
  </si>
  <si>
    <t>Тип фасада</t>
  </si>
  <si>
    <t>Окрашенный</t>
  </si>
  <si>
    <t>Крыши (заполняется по каждому типу крыши)</t>
  </si>
  <si>
    <t>Тип крыши</t>
  </si>
  <si>
    <t>Скатная</t>
  </si>
  <si>
    <t>Тип кровли</t>
  </si>
  <si>
    <t>Из волнистых и полуволнистых асбестоцементных листов (шиферная)</t>
  </si>
  <si>
    <t>Подвалы</t>
  </si>
  <si>
    <t>Площадь подвала по полу</t>
  </si>
  <si>
    <t>отсутствует</t>
  </si>
  <si>
    <t xml:space="preserve">Мусоропроводы </t>
  </si>
  <si>
    <t>Тип мусоропровода</t>
  </si>
  <si>
    <t>Количество мусоропроводов</t>
  </si>
  <si>
    <t>Лифты (заполняется для каждого лифта)</t>
  </si>
  <si>
    <t>11.1</t>
  </si>
  <si>
    <t>Номер подъезда</t>
  </si>
  <si>
    <t>12.1</t>
  </si>
  <si>
    <t>Тип лифта</t>
  </si>
  <si>
    <t>13.1</t>
  </si>
  <si>
    <t>Год ввода в эксплуатацию</t>
  </si>
  <si>
    <t>Общедомовые приборы учета (заполняется для каждого прибора учета)</t>
  </si>
  <si>
    <t>14.1</t>
  </si>
  <si>
    <t>Вид коммунального ресурса</t>
  </si>
  <si>
    <t>холодное водоснабжение</t>
  </si>
  <si>
    <t>15.1</t>
  </si>
  <si>
    <t>Наличие прибора учета</t>
  </si>
  <si>
    <t>отсутствует установка не требуется</t>
  </si>
  <si>
    <t>16.1</t>
  </si>
  <si>
    <t>Тип прибора учета</t>
  </si>
  <si>
    <t>17.1</t>
  </si>
  <si>
    <t>Единица измерения</t>
  </si>
  <si>
    <t>18.1</t>
  </si>
  <si>
    <t xml:space="preserve">Дата ввода в эксплуатацию  </t>
  </si>
  <si>
    <t>19.1</t>
  </si>
  <si>
    <t xml:space="preserve">Дата поверки / замены прибора в эксплуатации </t>
  </si>
  <si>
    <t>14.2</t>
  </si>
  <si>
    <t>отопление</t>
  </si>
  <si>
    <t>15.2</t>
  </si>
  <si>
    <t>16.2</t>
  </si>
  <si>
    <t>17.2</t>
  </si>
  <si>
    <t>18.2</t>
  </si>
  <si>
    <t>19.2</t>
  </si>
  <si>
    <t>14.3</t>
  </si>
  <si>
    <t>электроснабжение</t>
  </si>
  <si>
    <t>15.3</t>
  </si>
  <si>
    <t>16.3</t>
  </si>
  <si>
    <t>17.3</t>
  </si>
  <si>
    <t>18.3</t>
  </si>
  <si>
    <t>19.3</t>
  </si>
  <si>
    <t>Система электроснабжения</t>
  </si>
  <si>
    <t>Тип системы электроснабжения</t>
  </si>
  <si>
    <t>центральное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</si>
  <si>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</si>
  <si>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</si>
  <si>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</si>
  <si>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</si>
  <si>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</si>
  <si>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</si>
  <si>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</si>
  <si>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</si>
  <si>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</si>
  <si>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</si>
  <si>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куб.м.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</si>
  <si>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</si>
  <si>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</si>
  <si>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</si>
  <si>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</si>
  <si>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вытяжная вентиляция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</si>
  <si>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</si>
  <si>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</si>
  <si>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</si>
  <si>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</si>
  <si>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Дополнительное оборудование (заполняется для каждого вида оборудования)</t>
  </si>
  <si>
    <t>Вид оборудования</t>
  </si>
  <si>
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</si>
  <si>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работ/ услуг</t>
  </si>
  <si>
    <t>Ед. измерен.</t>
  </si>
  <si>
    <t>Стоимость на единицу измерения, руб.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</si>
  <si>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</si>
  <si>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</si>
  <si>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Периодичность  предоставления работ (услуг)</t>
  </si>
  <si>
    <t xml:space="preserve">Исполнитель работ (услуг) </t>
  </si>
  <si>
    <t>Управление жилым фондом</t>
  </si>
  <si>
    <t>кв.м</t>
  </si>
  <si>
    <t>01.07.2014г.</t>
  </si>
  <si>
    <t>Постановление Администрации городского округа Электросталь Московской обл. от 29.05.2014г. № 438/7</t>
  </si>
  <si>
    <t>Ежедневно</t>
  </si>
  <si>
    <t>Открытое акционерное общество "Северное"        (ОАО "Северное), ИНН 5053040768</t>
  </si>
  <si>
    <r>
      <t xml:space="preserve">Прочая услуга: </t>
    </r>
    <r>
      <rPr>
        <sz val="10"/>
        <color indexed="8"/>
        <rFont val="Times New Roman"/>
        <family val="1"/>
      </rPr>
      <t xml:space="preserve"> Работы, выполняемые для надлежащего содержания несущих конструкций (фундаментов, стен, колонн и столбов, перекрытий и покрытий, балок, регелей, лестниц, несущих элементов, крыш) и несущих конструкций (перегородок, внутренней отделки, полов) МКД. Работы, необходимые для надлежащего содержания оборудования и систем инженерно-технического обеспечения, входящих в состав общего имущества в МКД.. Осуществление аварийно-диспетчерского обслуживания МКД.</t>
    </r>
  </si>
  <si>
    <t>Ежемесяно; аварийно-диспетчерское обслуживание - круглосуточно</t>
  </si>
  <si>
    <t>Открытое акционерное общество "Северное"        (ОАО "Северное"), ИНН 5053040768</t>
  </si>
  <si>
    <r>
      <t>Прочая услуга:</t>
    </r>
    <r>
      <rPr>
        <sz val="10"/>
        <color indexed="8"/>
        <rFont val="Times New Roman"/>
        <family val="1"/>
      </rPr>
      <t xml:space="preserve">  Работы, выполняемые в целях надлежащего содержания  систем ВДГО в МКД</t>
    </r>
  </si>
  <si>
    <t>По графику</t>
  </si>
  <si>
    <t>Общество с ограниченной ответственностью "РемГазСтрой"    (ООО"РемГазСтрой")                                   ИНН 5053052308</t>
  </si>
  <si>
    <r>
      <t>Прочая услуга:</t>
    </r>
    <r>
      <rPr>
        <sz val="10"/>
        <color indexed="8"/>
        <rFont val="Times New Roman"/>
        <family val="1"/>
      </rPr>
      <t xml:space="preserve">  Работы, выполняемые в целях надлежащего содержания  систем вентиляции и дымоудаления  МКД</t>
    </r>
  </si>
  <si>
    <t>Общество с ограниченной ответственностью "ИНВЭЛ"                 (ООО "ИНВЭЛ"),        ИНН 5053004304</t>
  </si>
  <si>
    <t>Уборка внутридомовых мест общего пользования</t>
  </si>
  <si>
    <t>Два и более раз в неделю</t>
  </si>
  <si>
    <t xml:space="preserve">Общество с ограниченной ответственностью "Группа компаний Метфорт"              (ООО "Группа компаний Метфорт")                   ИНН 5053034098 </t>
  </si>
  <si>
    <r>
      <t xml:space="preserve">Прочая услуга: </t>
    </r>
    <r>
      <rPr>
        <sz val="10"/>
        <color indexed="8"/>
        <rFont val="Times New Roman"/>
        <family val="1"/>
      </rPr>
      <t xml:space="preserve"> Работы по обеспечению вывоза и захоронения ТБО</t>
    </r>
  </si>
  <si>
    <t xml:space="preserve">Уборка придомовой территории </t>
  </si>
  <si>
    <r>
      <t>Прочая услуга:</t>
    </r>
    <r>
      <rPr>
        <sz val="10"/>
        <color indexed="8"/>
        <rFont val="Times New Roman"/>
        <family val="1"/>
      </rPr>
      <t xml:space="preserve">  Работы по содержанию зелёных насаждений на земельном участке, на котором расположен МКД</t>
    </r>
  </si>
  <si>
    <t>По мере необходимости</t>
  </si>
  <si>
    <r>
      <t>Прочая услуга:</t>
    </r>
    <r>
      <rPr>
        <sz val="10"/>
        <color indexed="8"/>
        <rFont val="Times New Roman"/>
        <family val="1"/>
      </rPr>
      <t xml:space="preserve">  Обнаружение и устранение неисправностей внутридомовых конструктивных элементов и инженерно-технических систем МКД</t>
    </r>
  </si>
  <si>
    <t>По мере выявления</t>
  </si>
  <si>
    <t xml:space="preserve">Форма 2.4. Сведения об оказываемых коммунальных услугах </t>
  </si>
  <si>
    <t>Вид коммунальной услуги</t>
  </si>
  <si>
    <t xml:space="preserve">Тип предоставления услуги
</t>
  </si>
  <si>
    <t>Тариф, установленный для потребителей (с НДС), руб.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</si>
  <si>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</si>
  <si>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</si>
  <si>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</si>
  <si>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</si>
  <si>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</si>
  <si>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</si>
  <si>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</si>
  <si>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t>09.02.2015г.</t>
  </si>
  <si>
    <t>предоставляется через договор управления</t>
  </si>
  <si>
    <t>куб.м</t>
  </si>
  <si>
    <t>Муниципальное унитарное предприятие "Производственно-техническое предприятие городского хозяйства" (МУП "ПТП ГХ"); ИНН 5053006284</t>
  </si>
  <si>
    <t>23.01.2014г       № 1- УО</t>
  </si>
  <si>
    <t>19.12.2013г.                № 150-Р Распоряжение Комитета по  ценам и тарифам Московской области</t>
  </si>
  <si>
    <t>6,90      куб.м/чел.</t>
  </si>
  <si>
    <t>04.12.2009г.        № 537/9 Постановление Администрции городского округа Электросталь Моск. обл.;  09.12.2014г.        № 162-РВ Распоряжение Министерства ЖКХ Моск.обл.</t>
  </si>
  <si>
    <t>водоотведение</t>
  </si>
  <si>
    <t>23.01.2014г.          № 1- УО</t>
  </si>
  <si>
    <t>19.12.2013г.  № 150-Р Распоряжение Комитета по  ценам и тарифам Московской области</t>
  </si>
  <si>
    <t>04.12.2009г.        № 537/9 Постановление Администрции городского округа Электросталь Моск. обл.</t>
  </si>
  <si>
    <t>Гкал</t>
  </si>
  <si>
    <t xml:space="preserve">20.01.2011г.   № 3-УО </t>
  </si>
  <si>
    <t>20.12.2013г.               № 152-Р Распоряжение Комитета по ценам и тарифам Московской области</t>
  </si>
  <si>
    <t>0,01556 Гкал/кв.м</t>
  </si>
  <si>
    <t>предоставляется через прямые договоры с собственниками</t>
  </si>
  <si>
    <t>кВт</t>
  </si>
  <si>
    <t>Открытое акционерное общество "Мосэнергосбыт"  (ОАО " Мосэнергосбыт" ); ИНН 7736520080</t>
  </si>
  <si>
    <t>газоснабжение</t>
  </si>
  <si>
    <t>Государственное унитарное предприятие Московской области  "Мособлгаз" "Ногинскмежрайгаз"  (ГУП МО "Мособлгаз" "Ногинскмежрайгаз"); ИНН 5000001317</t>
  </si>
  <si>
    <t xml:space="preserve">Форма 2.5. Сведения об использовании общего имущества  в многоквартирном доме 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</si>
  <si>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</si>
  <si>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</si>
  <si>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</si>
  <si>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</si>
  <si>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</si>
  <si>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t>Наименование  владельца (пользователя)</t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</si>
  <si>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</si>
  <si>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t>ИНН  владельца (пользователя)</t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</si>
  <si>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</si>
  <si>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t>Реквизиты договора (номер и дата)</t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</si>
  <si>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</si>
  <si>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t>Дата начала действия договора</t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</si>
  <si>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</si>
  <si>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t>Стоимость по договору в месяц</t>
  </si>
  <si>
    <t>руб.</t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</si>
  <si>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</si>
  <si>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</si>
  <si>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 Сведения о капитальном ремонте общего имущества в многоквартирном доме</t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</si>
  <si>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</si>
  <si>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</si>
  <si>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</si>
  <si>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</si>
  <si>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indexed="30"/>
        <rFont val="Times New Roman"/>
        <family val="1"/>
      </rPr>
      <t>(заполняется по каждому собранию собственников помещений)</t>
    </r>
  </si>
  <si>
    <t>Реквизиты протокола общего собрания собственников помещений (дата, номер)</t>
  </si>
  <si>
    <t>Протокол от 15.11.2006г. №б/н</t>
  </si>
  <si>
    <t>Протокол общего собрания собственников помещений, содержащий результат (решение) собрания</t>
  </si>
  <si>
    <t>протокол</t>
  </si>
  <si>
    <t>Форма 2.8. Отчет об исполнении управляющей организацией договора управления</t>
  </si>
  <si>
    <r>
      <t xml:space="preserve">1.       </t>
    </r>
    <r>
      <rPr>
        <b/>
        <sz val="11"/>
        <color indexed="8"/>
        <rFont val="Times New Roman"/>
        <family val="1"/>
      </rPr>
      <t> </t>
    </r>
  </si>
  <si>
    <r>
      <t xml:space="preserve">2.       </t>
    </r>
    <r>
      <rPr>
        <b/>
        <sz val="11"/>
        <color indexed="8"/>
        <rFont val="Times New Roman"/>
        <family val="1"/>
      </rPr>
      <t> </t>
    </r>
  </si>
  <si>
    <t>Дата начала отчетного периода</t>
  </si>
  <si>
    <t>01.01.2014г.</t>
  </si>
  <si>
    <r>
      <t xml:space="preserve">3.       </t>
    </r>
    <r>
      <rPr>
        <b/>
        <sz val="11"/>
        <color indexed="8"/>
        <rFont val="Times New Roman"/>
        <family val="1"/>
      </rPr>
      <t> </t>
    </r>
  </si>
  <si>
    <t>Дата конца отчетного периода</t>
  </si>
  <si>
    <t>31.12.2014г.</t>
  </si>
  <si>
    <t xml:space="preserve">Общая информация о выполняемых работах (оказываемых услугах) по содержанию и текущему ремонту общего имущества </t>
  </si>
  <si>
    <r>
      <t xml:space="preserve">4.       </t>
    </r>
    <r>
      <rPr>
        <b/>
        <sz val="11"/>
        <color indexed="8"/>
        <rFont val="Times New Roman"/>
        <family val="1"/>
      </rPr>
      <t> </t>
    </r>
  </si>
  <si>
    <t>Переходящие остатки денежных средств (на начало периода):</t>
  </si>
  <si>
    <r>
      <t xml:space="preserve">5.       </t>
    </r>
    <r>
      <rPr>
        <b/>
        <sz val="11"/>
        <color indexed="8"/>
        <rFont val="Times New Roman"/>
        <family val="1"/>
      </rPr>
      <t> </t>
    </r>
  </si>
  <si>
    <t xml:space="preserve">     - переплата потребителями</t>
  </si>
  <si>
    <r>
      <t xml:space="preserve">6.       </t>
    </r>
    <r>
      <rPr>
        <b/>
        <sz val="11"/>
        <color indexed="8"/>
        <rFont val="Times New Roman"/>
        <family val="1"/>
      </rPr>
      <t> </t>
    </r>
  </si>
  <si>
    <t xml:space="preserve">     - задолженность потребителей</t>
  </si>
  <si>
    <r>
      <t xml:space="preserve">7.       </t>
    </r>
    <r>
      <rPr>
        <b/>
        <sz val="11"/>
        <color indexed="8"/>
        <rFont val="Times New Roman"/>
        <family val="1"/>
      </rPr>
      <t> </t>
    </r>
  </si>
  <si>
    <t>Начислено за работы (услуги) по содержанию и текущему ремонту, в том числе:</t>
  </si>
  <si>
    <r>
      <t xml:space="preserve">8.       </t>
    </r>
    <r>
      <rPr>
        <b/>
        <sz val="11"/>
        <color indexed="8"/>
        <rFont val="Times New Roman"/>
        <family val="1"/>
      </rPr>
      <t> </t>
    </r>
  </si>
  <si>
    <t xml:space="preserve">     -  за содержание дома</t>
  </si>
  <si>
    <r>
      <t xml:space="preserve">9.       </t>
    </r>
    <r>
      <rPr>
        <b/>
        <sz val="11"/>
        <color indexed="8"/>
        <rFont val="Times New Roman"/>
        <family val="1"/>
      </rPr>
      <t> </t>
    </r>
  </si>
  <si>
    <t xml:space="preserve">     -   за текущий  ремонт</t>
  </si>
  <si>
    <r>
      <t xml:space="preserve">10.    </t>
    </r>
    <r>
      <rPr>
        <b/>
        <sz val="11"/>
        <color indexed="8"/>
        <rFont val="Times New Roman"/>
        <family val="1"/>
      </rPr>
      <t> </t>
    </r>
  </si>
  <si>
    <t xml:space="preserve">     -   за услуги управления </t>
  </si>
  <si>
    <r>
      <t xml:space="preserve">11.    </t>
    </r>
    <r>
      <rPr>
        <b/>
        <sz val="11"/>
        <color indexed="8"/>
        <rFont val="Times New Roman"/>
        <family val="1"/>
      </rPr>
      <t> </t>
    </r>
  </si>
  <si>
    <t xml:space="preserve">Получено денежных средств, в т. ч: </t>
  </si>
  <si>
    <r>
      <t xml:space="preserve">12.    </t>
    </r>
    <r>
      <rPr>
        <b/>
        <sz val="11"/>
        <color indexed="8"/>
        <rFont val="Times New Roman"/>
        <family val="1"/>
      </rPr>
      <t> </t>
    </r>
  </si>
  <si>
    <t xml:space="preserve">     - денежных средств от потребителей</t>
  </si>
  <si>
    <r>
      <t xml:space="preserve">13.    </t>
    </r>
    <r>
      <rPr>
        <b/>
        <sz val="11"/>
        <color indexed="8"/>
        <rFont val="Times New Roman"/>
        <family val="1"/>
      </rPr>
      <t> </t>
    </r>
  </si>
  <si>
    <t xml:space="preserve">     - целевых взносов от потребителей</t>
  </si>
  <si>
    <r>
      <t xml:space="preserve">14.    </t>
    </r>
    <r>
      <rPr>
        <b/>
        <sz val="11"/>
        <color indexed="8"/>
        <rFont val="Times New Roman"/>
        <family val="1"/>
      </rPr>
      <t> </t>
    </r>
  </si>
  <si>
    <t xml:space="preserve">     -  субсидий</t>
  </si>
  <si>
    <r>
      <t xml:space="preserve">15.    </t>
    </r>
    <r>
      <rPr>
        <b/>
        <sz val="11"/>
        <color indexed="8"/>
        <rFont val="Times New Roman"/>
        <family val="1"/>
      </rPr>
      <t> </t>
    </r>
  </si>
  <si>
    <t xml:space="preserve">     - денежных средств от использования общего имущества</t>
  </si>
  <si>
    <r>
      <t xml:space="preserve">16.    </t>
    </r>
    <r>
      <rPr>
        <b/>
        <sz val="11"/>
        <color indexed="8"/>
        <rFont val="Times New Roman"/>
        <family val="1"/>
      </rPr>
      <t> </t>
    </r>
  </si>
  <si>
    <t xml:space="preserve">     - прочие поступления</t>
  </si>
  <si>
    <r>
      <t xml:space="preserve">17.    </t>
    </r>
    <r>
      <rPr>
        <b/>
        <sz val="11"/>
        <color indexed="8"/>
        <rFont val="Times New Roman"/>
        <family val="1"/>
      </rPr>
      <t> </t>
    </r>
  </si>
  <si>
    <t>Всего денежных средств с учетом остатков</t>
  </si>
  <si>
    <t>Переходящие остатки денежных средств (на конец периода):</t>
  </si>
  <si>
    <t>-         переплата потребителями</t>
  </si>
  <si>
    <t>-         задолженность потребителей</t>
  </si>
  <si>
    <r>
      <t xml:space="preserve">Выполненные работы (оказанные услуги) по содержанию общего имущества и текущему ремонту в отчетном периоде </t>
    </r>
    <r>
      <rPr>
        <b/>
        <sz val="11"/>
        <color indexed="30"/>
        <rFont val="Times New Roman"/>
        <family val="1"/>
      </rPr>
      <t>(заполняется по каждому виду работ):</t>
    </r>
  </si>
  <si>
    <t xml:space="preserve">          - по содержанию общего имущества</t>
  </si>
  <si>
    <t>21.1.</t>
  </si>
  <si>
    <t>Наименование работы</t>
  </si>
  <si>
    <t>см. форма 2.3.</t>
  </si>
  <si>
    <t>22.1.</t>
  </si>
  <si>
    <t>Исполнитель работ</t>
  </si>
  <si>
    <t>23.1.</t>
  </si>
  <si>
    <t>Периодичность выполнения работы (услуги)</t>
  </si>
  <si>
    <t xml:space="preserve">          - по текущему ремонту</t>
  </si>
  <si>
    <t>21.2.</t>
  </si>
  <si>
    <t>ремонт фасада с последующей окраской</t>
  </si>
  <si>
    <t>22.2.</t>
  </si>
  <si>
    <t>г.о. Электросталь Московской области 144005 ул. Жулябина, дом № 3А т.576-34-53; т/факс 6-48-80  Открытое Акционерное Общество       (ОАО "Северное"), ИНН 5053040768</t>
  </si>
  <si>
    <t>23.2.</t>
  </si>
  <si>
    <t>при проведении текущего ремонта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</si>
  <si>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</si>
  <si>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</si>
  <si>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</si>
  <si>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</si>
  <si>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</si>
  <si>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</si>
  <si>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</si>
  <si>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</si>
  <si>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32.</t>
  </si>
  <si>
    <t>33.</t>
  </si>
  <si>
    <t>Информация о предоставленных коммунальных услугах (по каждой коммунальной услуге)</t>
  </si>
  <si>
    <t>34.1</t>
  </si>
  <si>
    <t>35.1</t>
  </si>
  <si>
    <t>36.1</t>
  </si>
  <si>
    <t xml:space="preserve">Общий объем потребления </t>
  </si>
  <si>
    <t>нат.показ.</t>
  </si>
  <si>
    <t>37.1</t>
  </si>
  <si>
    <t>Начислено потребителям</t>
  </si>
  <si>
    <t>38.1</t>
  </si>
  <si>
    <t>Оплачено потребителями</t>
  </si>
  <si>
    <t>39.1</t>
  </si>
  <si>
    <t xml:space="preserve">Задолженность потребителей </t>
  </si>
  <si>
    <t>40.1</t>
  </si>
  <si>
    <t>Начислено поставщиком (поставщиками) коммунального ресурса</t>
  </si>
  <si>
    <t>41.1</t>
  </si>
  <si>
    <t>Оплачено поставщику (поставщиками) коммунального ресурса</t>
  </si>
  <si>
    <t>42.1</t>
  </si>
  <si>
    <t>Задолженность перед поставщиком (поставщиками) коммунального ресурса</t>
  </si>
  <si>
    <t>43.1</t>
  </si>
  <si>
    <t>Сумма пени и штрафов, уплаченные поставщику (поставщикам) коммунального ресурса</t>
  </si>
  <si>
    <t>34.3</t>
  </si>
  <si>
    <t>35.3</t>
  </si>
  <si>
    <t>36.3</t>
  </si>
  <si>
    <t>37.3</t>
  </si>
  <si>
    <t>38.3</t>
  </si>
  <si>
    <t>39.3</t>
  </si>
  <si>
    <t>40.3</t>
  </si>
  <si>
    <t>41.3</t>
  </si>
  <si>
    <t>42.3</t>
  </si>
  <si>
    <t>43.3</t>
  </si>
  <si>
    <t>34.4</t>
  </si>
  <si>
    <t>35.4</t>
  </si>
  <si>
    <t>36.4</t>
  </si>
  <si>
    <t>37.4</t>
  </si>
  <si>
    <t>38.4</t>
  </si>
  <si>
    <t>39.4</t>
  </si>
  <si>
    <t>40.4</t>
  </si>
  <si>
    <t>41.4</t>
  </si>
  <si>
    <t>42.4</t>
  </si>
  <si>
    <t>43.4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</si>
  <si>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</si>
  <si>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</si>
  <si>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</si>
  <si>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</si>
  <si>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47.</t>
  </si>
  <si>
    <t>Информация о ведении претензионно-исковой работы в отношении потребителей должников</t>
  </si>
  <si>
    <t>48.</t>
  </si>
  <si>
    <t>Направлено претензий потребителям должникам</t>
  </si>
  <si>
    <t>49.</t>
  </si>
  <si>
    <t>Направлено исковых заявлений</t>
  </si>
  <si>
    <t>50.</t>
  </si>
  <si>
    <t>Получено денежных средств по результатам  претензионно-исковой работы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</si>
</sst>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0.00"/>
    <numFmt numFmtId="167" formatCode="0.0000"/>
    <numFmt numFmtId="168" formatCode="DD/MM/YYYY"/>
    <numFmt numFmtId="169" formatCode="#,##0.00"/>
  </numFmts>
  <fonts count="17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12"/>
      <name val="Calibri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30"/>
      <name val="Times New Roman"/>
      <family val="1"/>
    </font>
    <font>
      <b/>
      <sz val="11"/>
      <color indexed="30"/>
      <name val="Times New Roman"/>
      <family val="1"/>
    </font>
    <font>
      <b/>
      <sz val="8"/>
      <name val="Calibri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4" fillId="0" borderId="0" applyNumberFormat="0" applyFill="0" applyBorder="0" applyProtection="0">
      <alignment/>
    </xf>
    <xf numFmtId="164" fontId="0" fillId="0" borderId="0">
      <alignment/>
      <protection/>
    </xf>
  </cellStyleXfs>
  <cellXfs count="65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/>
    </xf>
    <xf numFmtId="164" fontId="2" fillId="0" borderId="0" xfId="0" applyFont="1" applyBorder="1" applyAlignment="1">
      <alignment horizontal="center" vertical="center"/>
    </xf>
    <xf numFmtId="164" fontId="3" fillId="0" borderId="0" xfId="0" applyFont="1" applyAlignment="1">
      <alignment horizontal="justify"/>
    </xf>
    <xf numFmtId="164" fontId="2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 wrapText="1"/>
    </xf>
    <xf numFmtId="164" fontId="2" fillId="0" borderId="1" xfId="0" applyFont="1" applyBorder="1" applyAlignment="1">
      <alignment vertical="center" wrapText="1"/>
    </xf>
    <xf numFmtId="164" fontId="3" fillId="0" borderId="0" xfId="0" applyFont="1" applyAlignment="1">
      <alignment vertical="top"/>
    </xf>
    <xf numFmtId="164" fontId="3" fillId="0" borderId="1" xfId="0" applyFont="1" applyBorder="1" applyAlignment="1">
      <alignment vertical="center" wrapText="1"/>
    </xf>
    <xf numFmtId="165" fontId="3" fillId="0" borderId="2" xfId="0" applyNumberFormat="1" applyFont="1" applyBorder="1" applyAlignment="1">
      <alignment vertical="center" wrapText="1"/>
    </xf>
    <xf numFmtId="165" fontId="3" fillId="0" borderId="3" xfId="0" applyNumberFormat="1" applyFont="1" applyBorder="1" applyAlignment="1">
      <alignment horizontal="right" vertical="center" wrapText="1"/>
    </xf>
    <xf numFmtId="164" fontId="4" fillId="0" borderId="1" xfId="20" applyNumberFormat="1" applyFont="1" applyFill="1" applyBorder="1" applyAlignment="1" applyProtection="1">
      <alignment horizontal="center" vertical="center" wrapText="1"/>
      <protection/>
    </xf>
    <xf numFmtId="164" fontId="3" fillId="0" borderId="1" xfId="21" applyFont="1" applyBorder="1" applyAlignment="1">
      <alignment horizontal="center" vertical="center" wrapText="1"/>
      <protection/>
    </xf>
    <xf numFmtId="164" fontId="3" fillId="0" borderId="1" xfId="0" applyFont="1" applyBorder="1" applyAlignment="1">
      <alignment horizontal="left" vertical="center" wrapText="1"/>
    </xf>
    <xf numFmtId="165" fontId="3" fillId="0" borderId="1" xfId="0" applyNumberFormat="1" applyFont="1" applyBorder="1" applyAlignment="1">
      <alignment horizontal="left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165" fontId="0" fillId="0" borderId="0" xfId="0" applyNumberFormat="1" applyFont="1" applyAlignment="1">
      <alignment/>
    </xf>
    <xf numFmtId="164" fontId="2" fillId="0" borderId="0" xfId="0" applyFont="1" applyBorder="1" applyAlignment="1">
      <alignment horizontal="center" vertical="center" wrapText="1"/>
    </xf>
    <xf numFmtId="164" fontId="2" fillId="0" borderId="0" xfId="0" applyFont="1" applyAlignment="1">
      <alignment/>
    </xf>
    <xf numFmtId="165" fontId="7" fillId="0" borderId="1" xfId="0" applyNumberFormat="1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left" vertical="top" wrapText="1"/>
    </xf>
    <xf numFmtId="164" fontId="7" fillId="0" borderId="1" xfId="0" applyFont="1" applyBorder="1" applyAlignment="1">
      <alignment vertical="top" wrapText="1"/>
    </xf>
    <xf numFmtId="164" fontId="8" fillId="0" borderId="1" xfId="0" applyFont="1" applyBorder="1" applyAlignment="1">
      <alignment horizontal="center" vertical="top" wrapText="1"/>
    </xf>
    <xf numFmtId="164" fontId="8" fillId="0" borderId="1" xfId="0" applyFont="1" applyBorder="1" applyAlignment="1">
      <alignment horizontal="center" vertical="center" wrapText="1"/>
    </xf>
    <xf numFmtId="164" fontId="8" fillId="0" borderId="1" xfId="0" applyFont="1" applyBorder="1" applyAlignment="1">
      <alignment vertical="top" wrapText="1"/>
    </xf>
    <xf numFmtId="164" fontId="0" fillId="0" borderId="0" xfId="0" applyFont="1" applyAlignment="1">
      <alignment horizontal="center" wrapText="1"/>
    </xf>
    <xf numFmtId="164" fontId="9" fillId="0" borderId="0" xfId="0" applyFont="1" applyBorder="1" applyAlignment="1">
      <alignment horizontal="center" vertical="center" wrapText="1"/>
    </xf>
    <xf numFmtId="164" fontId="9" fillId="0" borderId="1" xfId="0" applyFont="1" applyBorder="1" applyAlignment="1">
      <alignment horizontal="center" vertical="center" wrapText="1"/>
    </xf>
    <xf numFmtId="164" fontId="10" fillId="0" borderId="1" xfId="0" applyFont="1" applyBorder="1" applyAlignment="1">
      <alignment horizontal="center" vertical="center" wrapText="1"/>
    </xf>
    <xf numFmtId="164" fontId="10" fillId="0" borderId="1" xfId="0" applyFont="1" applyBorder="1" applyAlignment="1">
      <alignment horizontal="center" vertical="center"/>
    </xf>
    <xf numFmtId="166" fontId="10" fillId="0" borderId="1" xfId="0" applyNumberFormat="1" applyFont="1" applyBorder="1" applyAlignment="1">
      <alignment horizontal="center" vertical="center"/>
    </xf>
    <xf numFmtId="164" fontId="10" fillId="0" borderId="0" xfId="0" applyFont="1" applyAlignment="1">
      <alignment vertical="top"/>
    </xf>
    <xf numFmtId="164" fontId="11" fillId="0" borderId="1" xfId="0" applyFont="1" applyBorder="1" applyAlignment="1">
      <alignment horizontal="center" vertical="center" wrapText="1"/>
    </xf>
    <xf numFmtId="164" fontId="12" fillId="0" borderId="0" xfId="0" applyFont="1" applyBorder="1" applyAlignment="1">
      <alignment horizontal="center" vertical="top" wrapText="1"/>
    </xf>
    <xf numFmtId="164" fontId="12" fillId="0" borderId="1" xfId="0" applyFont="1" applyBorder="1" applyAlignment="1">
      <alignment horizontal="center" vertical="center" wrapText="1"/>
    </xf>
    <xf numFmtId="164" fontId="13" fillId="0" borderId="1" xfId="0" applyFont="1" applyBorder="1" applyAlignment="1">
      <alignment horizontal="center" vertical="center" wrapText="1"/>
    </xf>
    <xf numFmtId="164" fontId="13" fillId="0" borderId="1" xfId="0" applyFont="1" applyBorder="1" applyAlignment="1">
      <alignment horizontal="center" vertical="center"/>
    </xf>
    <xf numFmtId="164" fontId="10" fillId="0" borderId="1" xfId="0" applyFont="1" applyFill="1" applyBorder="1" applyAlignment="1" applyProtection="1">
      <alignment horizontal="center" vertical="center" wrapText="1"/>
      <protection locked="0"/>
    </xf>
    <xf numFmtId="164" fontId="13" fillId="0" borderId="1" xfId="0" applyFont="1" applyBorder="1" applyAlignment="1" applyProtection="1">
      <alignment horizontal="center" vertical="center" wrapText="1"/>
      <protection locked="0"/>
    </xf>
    <xf numFmtId="167" fontId="13" fillId="0" borderId="1" xfId="0" applyNumberFormat="1" applyFont="1" applyBorder="1" applyAlignment="1">
      <alignment horizontal="center" vertical="center" wrapText="1"/>
    </xf>
    <xf numFmtId="164" fontId="13" fillId="0" borderId="0" xfId="0" applyFont="1" applyAlignment="1">
      <alignment vertical="top"/>
    </xf>
    <xf numFmtId="165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0" xfId="0" applyFont="1" applyBorder="1" applyAlignment="1">
      <alignment horizontal="center" vertical="center"/>
    </xf>
    <xf numFmtId="164" fontId="8" fillId="0" borderId="1" xfId="0" applyFont="1" applyBorder="1" applyAlignment="1">
      <alignment horizontal="left" vertical="top" wrapText="1"/>
    </xf>
    <xf numFmtId="164" fontId="8" fillId="0" borderId="0" xfId="0" applyFont="1" applyAlignment="1">
      <alignment vertical="top"/>
    </xf>
    <xf numFmtId="164" fontId="7" fillId="0" borderId="0" xfId="0" applyFont="1" applyBorder="1" applyAlignment="1">
      <alignment horizontal="center" wrapText="1"/>
    </xf>
    <xf numFmtId="164" fontId="7" fillId="0" borderId="1" xfId="0" applyFont="1" applyBorder="1" applyAlignment="1">
      <alignment horizontal="center" vertical="top" wrapText="1"/>
    </xf>
    <xf numFmtId="168" fontId="8" fillId="0" borderId="1" xfId="0" applyNumberFormat="1" applyFont="1" applyBorder="1" applyAlignment="1">
      <alignment horizontal="center" vertical="top" wrapText="1"/>
    </xf>
    <xf numFmtId="164" fontId="4" fillId="0" borderId="1" xfId="20" applyNumberFormat="1" applyFont="1" applyFill="1" applyBorder="1" applyAlignment="1" applyProtection="1">
      <alignment horizontal="center" vertical="center"/>
      <protection/>
    </xf>
    <xf numFmtId="165" fontId="0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164" fontId="2" fillId="0" borderId="0" xfId="0" applyFont="1" applyBorder="1" applyAlignment="1">
      <alignment horizontal="center" vertical="top" wrapText="1"/>
    </xf>
    <xf numFmtId="165" fontId="2" fillId="0" borderId="1" xfId="0" applyNumberFormat="1" applyFont="1" applyBorder="1" applyAlignment="1">
      <alignment horizontal="center" vertical="center" wrapText="1"/>
    </xf>
    <xf numFmtId="169" fontId="2" fillId="0" borderId="1" xfId="0" applyNumberFormat="1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top" wrapText="1"/>
    </xf>
    <xf numFmtId="165" fontId="2" fillId="0" borderId="1" xfId="0" applyNumberFormat="1" applyFont="1" applyBorder="1" applyAlignment="1">
      <alignment vertical="top" wrapText="1"/>
    </xf>
    <xf numFmtId="169" fontId="3" fillId="0" borderId="1" xfId="0" applyNumberFormat="1" applyFont="1" applyBorder="1" applyAlignment="1">
      <alignment horizontal="center" vertical="center" wrapText="1"/>
    </xf>
    <xf numFmtId="164" fontId="2" fillId="0" borderId="1" xfId="0" applyFont="1" applyBorder="1" applyAlignment="1">
      <alignment vertical="top" wrapText="1"/>
    </xf>
    <xf numFmtId="165" fontId="3" fillId="0" borderId="1" xfId="0" applyNumberFormat="1" applyFont="1" applyBorder="1" applyAlignment="1">
      <alignment vertical="top" wrapText="1"/>
    </xf>
    <xf numFmtId="165" fontId="3" fillId="0" borderId="1" xfId="0" applyNumberFormat="1" applyFont="1" applyBorder="1" applyAlignment="1">
      <alignment horizontal="left" vertical="top" wrapText="1"/>
    </xf>
    <xf numFmtId="164" fontId="2" fillId="0" borderId="1" xfId="0" applyFont="1" applyBorder="1" applyAlignment="1">
      <alignment horizontal="left" vertical="top" wrapText="1"/>
    </xf>
    <xf numFmtId="169" fontId="10" fillId="0" borderId="1" xfId="0" applyNumberFormat="1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Обычный 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&#1044;&#1054;&#1043;&#1054;&#1042;&#1054;&#1056;&#1040;%20&#1054;&#1040;&#1054;/&#1046;&#1069;&#1059;%20&#8470;1/&#1091;&#1083;.&#1057;&#1086;&#1094;&#1080;&#1072;&#1083;&#1080;&#1089;&#1090;&#1080;&#1095;&#1077;&#1089;&#1082;&#1072;&#1103;%20&#1076;.19.pdf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&#1055;&#1088;&#1086;&#1090;&#1086;&#1082;&#1086;&#1083;&#1099;%20&#1046;&#1069;&#1059;/&#1046;&#1069;&#1059;%20&#8470;1/&#1091;&#1083;.&#1057;&#1086;&#1094;&#1080;&#1072;&#1083;&#1080;&#1089;&#1090;&#1080;&#1095;&#1077;&#1089;&#1082;&#1072;&#1103;%20&#1076;.19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9"/>
  <sheetViews>
    <sheetView workbookViewId="0" topLeftCell="A1">
      <selection activeCell="D8" sqref="D8"/>
    </sheetView>
  </sheetViews>
  <sheetFormatPr defaultColWidth="9.140625" defaultRowHeight="15"/>
  <cols>
    <col min="1" max="1" width="4.7109375" style="1" customWidth="1"/>
    <col min="2" max="2" width="47.57421875" style="1" customWidth="1"/>
    <col min="3" max="3" width="8.00390625" style="2" customWidth="1"/>
    <col min="4" max="4" width="36.140625" style="2" customWidth="1"/>
    <col min="5" max="16384" width="9.140625" style="3" customWidth="1"/>
  </cols>
  <sheetData>
    <row r="1" spans="1:4" s="5" customFormat="1" ht="15">
      <c r="A1" s="4" t="s">
        <v>0</v>
      </c>
      <c r="B1" s="4"/>
      <c r="C1" s="4"/>
      <c r="D1" s="4"/>
    </row>
    <row r="3" spans="1:256" ht="34.5" customHeight="1">
      <c r="A3" s="6" t="s">
        <v>1</v>
      </c>
      <c r="B3" s="6" t="s">
        <v>2</v>
      </c>
      <c r="C3" s="6" t="s">
        <v>3</v>
      </c>
      <c r="D3" s="6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9" customFormat="1" ht="18.75" customHeight="1">
      <c r="A4" s="7" t="s">
        <v>5</v>
      </c>
      <c r="B4" s="8" t="s">
        <v>6</v>
      </c>
      <c r="C4" s="7" t="s">
        <v>7</v>
      </c>
      <c r="D4" s="7" t="s">
        <v>8</v>
      </c>
    </row>
    <row r="5" spans="1:4" s="9" customFormat="1" ht="18.75" customHeight="1">
      <c r="A5" s="8" t="s">
        <v>9</v>
      </c>
      <c r="B5" s="8"/>
      <c r="C5" s="8"/>
      <c r="D5" s="8"/>
    </row>
    <row r="6" spans="1:4" s="9" customFormat="1" ht="46.5" customHeight="1">
      <c r="A6" s="7" t="s">
        <v>10</v>
      </c>
      <c r="B6" s="10" t="s">
        <v>11</v>
      </c>
      <c r="C6" s="7" t="s">
        <v>7</v>
      </c>
      <c r="D6" s="7" t="s">
        <v>12</v>
      </c>
    </row>
    <row r="7" spans="1:4" s="9" customFormat="1" ht="18" customHeight="1">
      <c r="A7" s="7" t="s">
        <v>13</v>
      </c>
      <c r="B7" s="11" t="s">
        <v>14</v>
      </c>
      <c r="C7" s="7" t="s">
        <v>7</v>
      </c>
      <c r="D7" s="7" t="s">
        <v>15</v>
      </c>
    </row>
    <row r="8" spans="1:4" s="9" customFormat="1" ht="17.25" customHeight="1">
      <c r="A8" s="7"/>
      <c r="B8" s="12" t="s">
        <v>16</v>
      </c>
      <c r="C8" s="7"/>
      <c r="D8" s="13" t="s">
        <v>17</v>
      </c>
    </row>
    <row r="9" spans="1:4" s="9" customFormat="1" ht="17.25" customHeight="1">
      <c r="A9" s="8" t="s">
        <v>18</v>
      </c>
      <c r="B9" s="8"/>
      <c r="C9" s="8"/>
      <c r="D9" s="8"/>
    </row>
    <row r="10" spans="1:4" s="9" customFormat="1" ht="16.5" customHeight="1">
      <c r="A10" s="7" t="s">
        <v>19</v>
      </c>
      <c r="B10" s="10" t="s">
        <v>20</v>
      </c>
      <c r="C10" s="7" t="s">
        <v>7</v>
      </c>
      <c r="D10" s="7" t="s">
        <v>21</v>
      </c>
    </row>
    <row r="11" spans="1:4" s="9" customFormat="1" ht="18.75" customHeight="1">
      <c r="A11" s="8" t="s">
        <v>22</v>
      </c>
      <c r="B11" s="8"/>
      <c r="C11" s="8"/>
      <c r="D11" s="8"/>
    </row>
    <row r="12" spans="1:4" s="9" customFormat="1" ht="30.75" customHeight="1">
      <c r="A12" s="7" t="s">
        <v>23</v>
      </c>
      <c r="B12" s="10" t="s">
        <v>24</v>
      </c>
      <c r="C12" s="7" t="s">
        <v>7</v>
      </c>
      <c r="D12" s="14" t="s">
        <v>25</v>
      </c>
    </row>
    <row r="13" spans="1:4" s="9" customFormat="1" ht="18.75" customHeight="1">
      <c r="A13" s="7" t="s">
        <v>26</v>
      </c>
      <c r="B13" s="10" t="s">
        <v>27</v>
      </c>
      <c r="C13" s="7" t="s">
        <v>7</v>
      </c>
      <c r="D13" s="7">
        <v>1958</v>
      </c>
    </row>
    <row r="14" spans="1:4" s="9" customFormat="1" ht="18.75" customHeight="1">
      <c r="A14" s="7" t="s">
        <v>28</v>
      </c>
      <c r="B14" s="10" t="s">
        <v>29</v>
      </c>
      <c r="C14" s="7" t="s">
        <v>7</v>
      </c>
      <c r="D14" s="7"/>
    </row>
    <row r="15" spans="1:4" s="9" customFormat="1" ht="18.75" customHeight="1">
      <c r="A15" s="7" t="s">
        <v>30</v>
      </c>
      <c r="B15" s="10" t="s">
        <v>31</v>
      </c>
      <c r="C15" s="7" t="s">
        <v>7</v>
      </c>
      <c r="D15" s="7" t="s">
        <v>32</v>
      </c>
    </row>
    <row r="16" spans="1:4" s="9" customFormat="1" ht="18.75" customHeight="1">
      <c r="A16" s="7" t="s">
        <v>33</v>
      </c>
      <c r="B16" s="10" t="s">
        <v>34</v>
      </c>
      <c r="C16" s="7" t="s">
        <v>7</v>
      </c>
      <c r="D16" s="7"/>
    </row>
    <row r="17" spans="1:4" s="9" customFormat="1" ht="18.75" customHeight="1">
      <c r="A17" s="7" t="s">
        <v>35</v>
      </c>
      <c r="B17" s="15" t="s">
        <v>36</v>
      </c>
      <c r="C17" s="7" t="s">
        <v>37</v>
      </c>
      <c r="D17" s="7">
        <v>2</v>
      </c>
    </row>
    <row r="18" spans="1:4" s="9" customFormat="1" ht="18.75" customHeight="1">
      <c r="A18" s="7" t="s">
        <v>38</v>
      </c>
      <c r="B18" s="15" t="s">
        <v>39</v>
      </c>
      <c r="C18" s="7" t="s">
        <v>37</v>
      </c>
      <c r="D18" s="7">
        <v>2</v>
      </c>
    </row>
    <row r="19" spans="1:4" s="9" customFormat="1" ht="18.75" customHeight="1">
      <c r="A19" s="7" t="s">
        <v>40</v>
      </c>
      <c r="B19" s="10" t="s">
        <v>41</v>
      </c>
      <c r="C19" s="7" t="s">
        <v>37</v>
      </c>
      <c r="D19" s="7">
        <v>1</v>
      </c>
    </row>
    <row r="20" spans="1:4" s="9" customFormat="1" ht="18.75" customHeight="1">
      <c r="A20" s="7" t="s">
        <v>42</v>
      </c>
      <c r="B20" s="10" t="s">
        <v>43</v>
      </c>
      <c r="C20" s="7" t="s">
        <v>37</v>
      </c>
      <c r="D20" s="7" t="s">
        <v>44</v>
      </c>
    </row>
    <row r="21" spans="1:4" s="9" customFormat="1" ht="18.75" customHeight="1">
      <c r="A21" s="7" t="s">
        <v>45</v>
      </c>
      <c r="B21" s="10" t="s">
        <v>46</v>
      </c>
      <c r="C21" s="7"/>
      <c r="D21" s="7"/>
    </row>
    <row r="22" spans="1:4" s="9" customFormat="1" ht="18.75" customHeight="1">
      <c r="A22" s="7" t="s">
        <v>47</v>
      </c>
      <c r="B22" s="16" t="s">
        <v>48</v>
      </c>
      <c r="C22" s="7" t="s">
        <v>37</v>
      </c>
      <c r="D22" s="7">
        <v>8</v>
      </c>
    </row>
    <row r="23" spans="1:4" s="9" customFormat="1" ht="18.75" customHeight="1">
      <c r="A23" s="7" t="s">
        <v>49</v>
      </c>
      <c r="B23" s="16" t="s">
        <v>50</v>
      </c>
      <c r="C23" s="7" t="s">
        <v>37</v>
      </c>
      <c r="D23" s="7">
        <v>0</v>
      </c>
    </row>
    <row r="24" spans="1:4" s="9" customFormat="1" ht="18.75" customHeight="1">
      <c r="A24" s="7" t="s">
        <v>51</v>
      </c>
      <c r="B24" s="10" t="s">
        <v>52</v>
      </c>
      <c r="C24" s="7" t="s">
        <v>53</v>
      </c>
      <c r="D24" s="17">
        <f>SUM(D25:D27)</f>
        <v>295</v>
      </c>
    </row>
    <row r="25" spans="1:4" s="9" customFormat="1" ht="19.5" customHeight="1">
      <c r="A25" s="7" t="s">
        <v>54</v>
      </c>
      <c r="B25" s="15" t="s">
        <v>55</v>
      </c>
      <c r="C25" s="7" t="s">
        <v>53</v>
      </c>
      <c r="D25" s="17">
        <v>272.9</v>
      </c>
    </row>
    <row r="26" spans="1:4" s="9" customFormat="1" ht="19.5" customHeight="1">
      <c r="A26" s="7" t="s">
        <v>56</v>
      </c>
      <c r="B26" s="15" t="s">
        <v>57</v>
      </c>
      <c r="C26" s="7" t="s">
        <v>53</v>
      </c>
      <c r="D26" s="17">
        <v>0</v>
      </c>
    </row>
    <row r="27" spans="1:4" s="9" customFormat="1" ht="30" customHeight="1">
      <c r="A27" s="7" t="s">
        <v>58</v>
      </c>
      <c r="B27" s="15" t="s">
        <v>59</v>
      </c>
      <c r="C27" s="7" t="s">
        <v>53</v>
      </c>
      <c r="D27" s="17">
        <v>22.1</v>
      </c>
    </row>
    <row r="28" spans="1:4" s="9" customFormat="1" ht="30" customHeight="1">
      <c r="A28" s="7" t="s">
        <v>60</v>
      </c>
      <c r="B28" s="10" t="s">
        <v>61</v>
      </c>
      <c r="C28" s="7" t="s">
        <v>7</v>
      </c>
      <c r="D28" s="7" t="s">
        <v>44</v>
      </c>
    </row>
    <row r="29" spans="1:4" s="9" customFormat="1" ht="30" customHeight="1">
      <c r="A29" s="7" t="s">
        <v>62</v>
      </c>
      <c r="B29" s="10" t="s">
        <v>63</v>
      </c>
      <c r="C29" s="7" t="s">
        <v>53</v>
      </c>
      <c r="D29" s="7" t="s">
        <v>44</v>
      </c>
    </row>
    <row r="30" spans="1:4" s="9" customFormat="1" ht="21" customHeight="1">
      <c r="A30" s="7" t="s">
        <v>64</v>
      </c>
      <c r="B30" s="10" t="s">
        <v>65</v>
      </c>
      <c r="C30" s="7" t="s">
        <v>53</v>
      </c>
      <c r="D30" s="17">
        <v>0</v>
      </c>
    </row>
    <row r="31" spans="1:4" s="9" customFormat="1" ht="19.5" customHeight="1">
      <c r="A31" s="7" t="s">
        <v>66</v>
      </c>
      <c r="B31" s="10" t="s">
        <v>67</v>
      </c>
      <c r="C31" s="7" t="s">
        <v>7</v>
      </c>
      <c r="D31" s="7" t="s">
        <v>7</v>
      </c>
    </row>
    <row r="32" spans="1:4" s="9" customFormat="1" ht="30" customHeight="1">
      <c r="A32" s="7" t="s">
        <v>68</v>
      </c>
      <c r="B32" s="10" t="s">
        <v>69</v>
      </c>
      <c r="C32" s="7" t="s">
        <v>7</v>
      </c>
      <c r="D32" s="7" t="s">
        <v>7</v>
      </c>
    </row>
    <row r="33" spans="1:4" s="9" customFormat="1" ht="19.5" customHeight="1">
      <c r="A33" s="7" t="s">
        <v>70</v>
      </c>
      <c r="B33" s="10" t="s">
        <v>71</v>
      </c>
      <c r="C33" s="7" t="s">
        <v>7</v>
      </c>
      <c r="D33" s="7"/>
    </row>
    <row r="34" spans="1:4" s="9" customFormat="1" ht="19.5" customHeight="1">
      <c r="A34" s="7" t="s">
        <v>72</v>
      </c>
      <c r="B34" s="10" t="s">
        <v>73</v>
      </c>
      <c r="C34" s="7" t="s">
        <v>7</v>
      </c>
      <c r="D34" s="7" t="s">
        <v>74</v>
      </c>
    </row>
    <row r="35" spans="1:4" ht="18.75" customHeight="1">
      <c r="A35" s="7" t="s">
        <v>75</v>
      </c>
      <c r="B35" s="10" t="s">
        <v>76</v>
      </c>
      <c r="C35" s="7" t="s">
        <v>7</v>
      </c>
      <c r="D35" s="7" t="s">
        <v>7</v>
      </c>
    </row>
    <row r="36" spans="1:4" ht="18.75" customHeight="1">
      <c r="A36" s="8" t="s">
        <v>77</v>
      </c>
      <c r="B36" s="8"/>
      <c r="C36" s="8"/>
      <c r="D36" s="8"/>
    </row>
    <row r="37" spans="1:4" ht="18.75" customHeight="1">
      <c r="A37" s="7" t="s">
        <v>78</v>
      </c>
      <c r="B37" s="10" t="s">
        <v>79</v>
      </c>
      <c r="C37" s="6" t="s">
        <v>7</v>
      </c>
      <c r="D37" s="7" t="s">
        <v>44</v>
      </c>
    </row>
    <row r="38" spans="1:4" ht="18.75" customHeight="1">
      <c r="A38" s="7" t="s">
        <v>80</v>
      </c>
      <c r="B38" s="10" t="s">
        <v>81</v>
      </c>
      <c r="C38" s="6" t="s">
        <v>7</v>
      </c>
      <c r="D38" s="7" t="s">
        <v>44</v>
      </c>
    </row>
    <row r="39" spans="1:4" ht="18.75" customHeight="1">
      <c r="A39" s="7" t="s">
        <v>82</v>
      </c>
      <c r="B39" s="10" t="s">
        <v>83</v>
      </c>
      <c r="C39" s="6" t="s">
        <v>7</v>
      </c>
      <c r="D39" s="7" t="s">
        <v>44</v>
      </c>
    </row>
  </sheetData>
  <sheetProtection selectLockedCells="1" selectUnlockedCells="1"/>
  <mergeCells count="7">
    <mergeCell ref="A1:D1"/>
    <mergeCell ref="A5:D5"/>
    <mergeCell ref="A7:A8"/>
    <mergeCell ref="C7:C8"/>
    <mergeCell ref="A9:D9"/>
    <mergeCell ref="A11:D11"/>
    <mergeCell ref="A36:D36"/>
  </mergeCells>
  <dataValidations count="5">
    <dataValidation type="list" allowBlank="1" showInputMessage="1" showErrorMessage="1" sqref="D10">
      <formula1>"на специальном счете организации,на специальном счёте у регионального оператора,на счёте регионального оператора,не определён"</formula1>
      <formula2>0</formula2>
    </dataValidation>
    <dataValidation type="list" allowBlank="1" showInputMessage="1" showErrorMessage="1" sqref="D15">
      <formula1>"многоквартирный,жилой дом блокированной застройки,общежитие"</formula1>
      <formula2>0</formula2>
    </dataValidation>
    <dataValidation type="list" allowBlank="1" showInputMessage="1" showErrorMessage="1" sqref="D33">
      <formula1>"физический износ,влияние окружающей среды,природные катастрофы,причины техногенного характера,пожар,иная"</formula1>
      <formula2>0</formula2>
    </dataValidation>
    <dataValidation type="list" allowBlank="1" showInputMessage="1" showErrorMessage="1" sqref="D34">
      <formula1>"не присвоен,А,В++,В+,С,D,Е"</formula1>
      <formula2>0</formula2>
    </dataValidation>
    <dataValidation type="list" allowBlank="1" showInputMessage="1" showErrorMessage="1" sqref="D14">
      <formula1>"панельный,блочный,кирпичный"</formula1>
      <formula2>0</formula2>
    </dataValidation>
  </dataValidations>
  <hyperlinks>
    <hyperlink ref="D8" r:id="rId1" display="Договор"/>
  </hyperlinks>
  <printOptions/>
  <pageMargins left="0.39375" right="0.19652777777777777" top="0" bottom="0" header="0.5118055555555555" footer="0.5118055555555555"/>
  <pageSetup horizontalDpi="300" verticalDpi="300" orientation="portrait" paperSize="9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64"/>
  <sheetViews>
    <sheetView workbookViewId="0" topLeftCell="A1">
      <selection activeCell="D40" sqref="D40"/>
    </sheetView>
  </sheetViews>
  <sheetFormatPr defaultColWidth="9.140625" defaultRowHeight="15"/>
  <cols>
    <col min="1" max="1" width="5.8515625" style="18" customWidth="1"/>
    <col min="2" max="2" width="50.57421875" style="1" customWidth="1"/>
    <col min="3" max="3" width="9.140625" style="1" customWidth="1"/>
    <col min="4" max="4" width="25.8515625" style="1" customWidth="1"/>
    <col min="5" max="16384" width="9.140625" style="3" customWidth="1"/>
  </cols>
  <sheetData>
    <row r="1" spans="1:4" s="20" customFormat="1" ht="45.75" customHeight="1">
      <c r="A1" s="19" t="s">
        <v>84</v>
      </c>
      <c r="B1" s="19"/>
      <c r="C1" s="19"/>
      <c r="D1" s="19"/>
    </row>
    <row r="2" spans="1:256" ht="1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4.5" customHeight="1">
      <c r="A3" s="21" t="s">
        <v>1</v>
      </c>
      <c r="B3" s="22" t="s">
        <v>2</v>
      </c>
      <c r="C3" s="22" t="s">
        <v>3</v>
      </c>
      <c r="D3" s="22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9" customFormat="1" ht="19.5" customHeight="1">
      <c r="A4" s="23" t="s">
        <v>85</v>
      </c>
      <c r="B4" s="24" t="s">
        <v>6</v>
      </c>
      <c r="C4" s="25" t="s">
        <v>7</v>
      </c>
      <c r="D4" s="26" t="s">
        <v>8</v>
      </c>
    </row>
    <row r="5" spans="1:4" s="9" customFormat="1" ht="19.5" customHeight="1">
      <c r="A5" s="24" t="s">
        <v>86</v>
      </c>
      <c r="B5" s="24"/>
      <c r="C5" s="24"/>
      <c r="D5" s="24"/>
    </row>
    <row r="6" spans="1:4" s="9" customFormat="1" ht="19.5" customHeight="1">
      <c r="A6" s="23" t="s">
        <v>87</v>
      </c>
      <c r="B6" s="27" t="s">
        <v>88</v>
      </c>
      <c r="C6" s="25" t="s">
        <v>7</v>
      </c>
      <c r="D6" s="26" t="s">
        <v>89</v>
      </c>
    </row>
    <row r="7" spans="1:4" s="9" customFormat="1" ht="19.5" customHeight="1">
      <c r="A7" s="24" t="s">
        <v>90</v>
      </c>
      <c r="B7" s="24"/>
      <c r="C7" s="24"/>
      <c r="D7" s="24"/>
    </row>
    <row r="8" spans="1:4" s="9" customFormat="1" ht="19.5" customHeight="1">
      <c r="A8" s="23" t="s">
        <v>91</v>
      </c>
      <c r="B8" s="27" t="s">
        <v>92</v>
      </c>
      <c r="C8" s="25" t="s">
        <v>7</v>
      </c>
      <c r="D8" s="26" t="s">
        <v>93</v>
      </c>
    </row>
    <row r="9" spans="1:4" s="9" customFormat="1" ht="19.5" customHeight="1">
      <c r="A9" s="23" t="s">
        <v>94</v>
      </c>
      <c r="B9" s="27" t="s">
        <v>95</v>
      </c>
      <c r="C9" s="25" t="s">
        <v>7</v>
      </c>
      <c r="D9" s="26" t="s">
        <v>96</v>
      </c>
    </row>
    <row r="10" spans="1:4" s="9" customFormat="1" ht="19.5" customHeight="1">
      <c r="A10" s="24" t="s">
        <v>97</v>
      </c>
      <c r="B10" s="24"/>
      <c r="C10" s="24"/>
      <c r="D10" s="24"/>
    </row>
    <row r="11" spans="1:4" s="9" customFormat="1" ht="19.5" customHeight="1">
      <c r="A11" s="23" t="s">
        <v>23</v>
      </c>
      <c r="B11" s="27" t="s">
        <v>98</v>
      </c>
      <c r="C11" s="25" t="s">
        <v>7</v>
      </c>
      <c r="D11" s="26" t="s">
        <v>99</v>
      </c>
    </row>
    <row r="12" spans="1:4" s="9" customFormat="1" ht="19.5" customHeight="1">
      <c r="A12" s="24" t="s">
        <v>100</v>
      </c>
      <c r="B12" s="24"/>
      <c r="C12" s="24"/>
      <c r="D12" s="24"/>
    </row>
    <row r="13" spans="1:4" s="9" customFormat="1" ht="19.5" customHeight="1">
      <c r="A13" s="23" t="s">
        <v>26</v>
      </c>
      <c r="B13" s="27" t="s">
        <v>101</v>
      </c>
      <c r="C13" s="25" t="s">
        <v>7</v>
      </c>
      <c r="D13" s="26" t="s">
        <v>102</v>
      </c>
    </row>
    <row r="14" spans="1:4" s="9" customFormat="1" ht="59.25" customHeight="1">
      <c r="A14" s="23" t="s">
        <v>28</v>
      </c>
      <c r="B14" s="27" t="s">
        <v>103</v>
      </c>
      <c r="C14" s="25" t="s">
        <v>7</v>
      </c>
      <c r="D14" s="26" t="s">
        <v>104</v>
      </c>
    </row>
    <row r="15" spans="1:4" s="9" customFormat="1" ht="19.5" customHeight="1">
      <c r="A15" s="24" t="s">
        <v>105</v>
      </c>
      <c r="B15" s="24"/>
      <c r="C15" s="24"/>
      <c r="D15" s="24"/>
    </row>
    <row r="16" spans="1:4" s="9" customFormat="1" ht="19.5" customHeight="1">
      <c r="A16" s="23" t="s">
        <v>30</v>
      </c>
      <c r="B16" s="27" t="s">
        <v>106</v>
      </c>
      <c r="C16" s="25" t="s">
        <v>53</v>
      </c>
      <c r="D16" s="26" t="s">
        <v>107</v>
      </c>
    </row>
    <row r="17" spans="1:4" s="9" customFormat="1" ht="19.5" customHeight="1">
      <c r="A17" s="8" t="s">
        <v>108</v>
      </c>
      <c r="B17" s="8"/>
      <c r="C17" s="8"/>
      <c r="D17" s="8"/>
    </row>
    <row r="18" spans="1:4" s="9" customFormat="1" ht="19.5" customHeight="1">
      <c r="A18" s="16" t="s">
        <v>33</v>
      </c>
      <c r="B18" s="10" t="s">
        <v>109</v>
      </c>
      <c r="C18" s="7" t="s">
        <v>7</v>
      </c>
      <c r="D18" s="7" t="s">
        <v>107</v>
      </c>
    </row>
    <row r="19" spans="1:4" s="9" customFormat="1" ht="19.5" customHeight="1">
      <c r="A19" s="16" t="s">
        <v>35</v>
      </c>
      <c r="B19" s="10" t="s">
        <v>110</v>
      </c>
      <c r="C19" s="7" t="s">
        <v>37</v>
      </c>
      <c r="D19" s="7" t="s">
        <v>7</v>
      </c>
    </row>
    <row r="20" spans="1:4" s="9" customFormat="1" ht="19.5" customHeight="1">
      <c r="A20" s="8" t="s">
        <v>111</v>
      </c>
      <c r="B20" s="8"/>
      <c r="C20" s="8"/>
      <c r="D20" s="8"/>
    </row>
    <row r="21" spans="1:4" s="9" customFormat="1" ht="19.5" customHeight="1">
      <c r="A21" s="16" t="s">
        <v>112</v>
      </c>
      <c r="B21" s="10" t="s">
        <v>113</v>
      </c>
      <c r="C21" s="7" t="s">
        <v>7</v>
      </c>
      <c r="D21" s="7" t="s">
        <v>7</v>
      </c>
    </row>
    <row r="22" spans="1:4" s="9" customFormat="1" ht="19.5" customHeight="1">
      <c r="A22" s="16" t="s">
        <v>114</v>
      </c>
      <c r="B22" s="10" t="s">
        <v>115</v>
      </c>
      <c r="C22" s="7" t="s">
        <v>7</v>
      </c>
      <c r="D22" s="7"/>
    </row>
    <row r="23" spans="1:4" s="9" customFormat="1" ht="19.5" customHeight="1">
      <c r="A23" s="16" t="s">
        <v>116</v>
      </c>
      <c r="B23" s="10" t="s">
        <v>117</v>
      </c>
      <c r="C23" s="7" t="s">
        <v>7</v>
      </c>
      <c r="D23" s="7" t="s">
        <v>7</v>
      </c>
    </row>
    <row r="24" spans="1:4" s="9" customFormat="1" ht="19.5" customHeight="1">
      <c r="A24" s="8" t="s">
        <v>118</v>
      </c>
      <c r="B24" s="8"/>
      <c r="C24" s="8"/>
      <c r="D24" s="8"/>
    </row>
    <row r="25" spans="1:4" s="9" customFormat="1" ht="19.5" customHeight="1">
      <c r="A25" s="16" t="s">
        <v>119</v>
      </c>
      <c r="B25" s="10" t="s">
        <v>120</v>
      </c>
      <c r="C25" s="7" t="s">
        <v>7</v>
      </c>
      <c r="D25" s="6" t="s">
        <v>121</v>
      </c>
    </row>
    <row r="26" spans="1:4" s="9" customFormat="1" ht="29.25" customHeight="1">
      <c r="A26" s="16" t="s">
        <v>122</v>
      </c>
      <c r="B26" s="10" t="s">
        <v>123</v>
      </c>
      <c r="C26" s="7" t="s">
        <v>7</v>
      </c>
      <c r="D26" s="7" t="s">
        <v>124</v>
      </c>
    </row>
    <row r="27" spans="1:4" s="9" customFormat="1" ht="19.5" customHeight="1">
      <c r="A27" s="16" t="s">
        <v>125</v>
      </c>
      <c r="B27" s="10" t="s">
        <v>126</v>
      </c>
      <c r="C27" s="7" t="s">
        <v>7</v>
      </c>
      <c r="D27" s="7"/>
    </row>
    <row r="28" spans="1:4" s="9" customFormat="1" ht="18" customHeight="1">
      <c r="A28" s="16" t="s">
        <v>127</v>
      </c>
      <c r="B28" s="10" t="s">
        <v>128</v>
      </c>
      <c r="C28" s="7" t="s">
        <v>7</v>
      </c>
      <c r="D28" s="7" t="s">
        <v>7</v>
      </c>
    </row>
    <row r="29" spans="1:4" s="9" customFormat="1" ht="18.75" customHeight="1">
      <c r="A29" s="16" t="s">
        <v>129</v>
      </c>
      <c r="B29" s="10" t="s">
        <v>130</v>
      </c>
      <c r="C29" s="7" t="s">
        <v>7</v>
      </c>
      <c r="D29" s="7" t="s">
        <v>7</v>
      </c>
    </row>
    <row r="30" spans="1:4" s="9" customFormat="1" ht="19.5" customHeight="1">
      <c r="A30" s="16" t="s">
        <v>131</v>
      </c>
      <c r="B30" s="10" t="s">
        <v>132</v>
      </c>
      <c r="C30" s="7" t="s">
        <v>7</v>
      </c>
      <c r="D30" s="7" t="s">
        <v>7</v>
      </c>
    </row>
    <row r="31" spans="1:4" s="9" customFormat="1" ht="19.5" customHeight="1">
      <c r="A31" s="16" t="s">
        <v>133</v>
      </c>
      <c r="B31" s="10" t="s">
        <v>120</v>
      </c>
      <c r="C31" s="7" t="s">
        <v>7</v>
      </c>
      <c r="D31" s="6" t="s">
        <v>134</v>
      </c>
    </row>
    <row r="32" spans="1:4" s="9" customFormat="1" ht="29.25" customHeight="1">
      <c r="A32" s="16" t="s">
        <v>135</v>
      </c>
      <c r="B32" s="10" t="s">
        <v>123</v>
      </c>
      <c r="C32" s="7" t="s">
        <v>7</v>
      </c>
      <c r="D32" s="7" t="s">
        <v>124</v>
      </c>
    </row>
    <row r="33" spans="1:4" s="9" customFormat="1" ht="19.5" customHeight="1">
      <c r="A33" s="16" t="s">
        <v>136</v>
      </c>
      <c r="B33" s="10" t="s">
        <v>126</v>
      </c>
      <c r="C33" s="7" t="s">
        <v>7</v>
      </c>
      <c r="D33" s="7"/>
    </row>
    <row r="34" spans="1:4" s="9" customFormat="1" ht="17.25" customHeight="1">
      <c r="A34" s="16" t="s">
        <v>137</v>
      </c>
      <c r="B34" s="10" t="s">
        <v>128</v>
      </c>
      <c r="C34" s="7" t="s">
        <v>7</v>
      </c>
      <c r="D34" s="7" t="s">
        <v>7</v>
      </c>
    </row>
    <row r="35" spans="1:4" s="9" customFormat="1" ht="17.25" customHeight="1">
      <c r="A35" s="16" t="s">
        <v>138</v>
      </c>
      <c r="B35" s="10" t="s">
        <v>130</v>
      </c>
      <c r="C35" s="7" t="s">
        <v>7</v>
      </c>
      <c r="D35" s="7" t="s">
        <v>7</v>
      </c>
    </row>
    <row r="36" spans="1:4" s="9" customFormat="1" ht="19.5" customHeight="1">
      <c r="A36" s="16" t="s">
        <v>139</v>
      </c>
      <c r="B36" s="10" t="s">
        <v>132</v>
      </c>
      <c r="C36" s="7" t="s">
        <v>7</v>
      </c>
      <c r="D36" s="7" t="s">
        <v>7</v>
      </c>
    </row>
    <row r="37" spans="1:4" s="9" customFormat="1" ht="19.5" customHeight="1">
      <c r="A37" s="16" t="s">
        <v>140</v>
      </c>
      <c r="B37" s="10" t="s">
        <v>120</v>
      </c>
      <c r="C37" s="7" t="s">
        <v>7</v>
      </c>
      <c r="D37" s="6" t="s">
        <v>141</v>
      </c>
    </row>
    <row r="38" spans="1:4" s="9" customFormat="1" ht="29.25" customHeight="1">
      <c r="A38" s="16" t="s">
        <v>142</v>
      </c>
      <c r="B38" s="10" t="s">
        <v>123</v>
      </c>
      <c r="C38" s="7" t="s">
        <v>7</v>
      </c>
      <c r="D38" s="7" t="s">
        <v>124</v>
      </c>
    </row>
    <row r="39" spans="1:4" s="9" customFormat="1" ht="18.75" customHeight="1">
      <c r="A39" s="16" t="s">
        <v>143</v>
      </c>
      <c r="B39" s="10" t="s">
        <v>126</v>
      </c>
      <c r="C39" s="7" t="s">
        <v>7</v>
      </c>
      <c r="D39" s="7"/>
    </row>
    <row r="40" spans="1:4" s="9" customFormat="1" ht="18.75" customHeight="1">
      <c r="A40" s="16" t="s">
        <v>144</v>
      </c>
      <c r="B40" s="10" t="s">
        <v>128</v>
      </c>
      <c r="C40" s="7" t="s">
        <v>7</v>
      </c>
      <c r="D40" s="7" t="s">
        <v>7</v>
      </c>
    </row>
    <row r="41" spans="1:4" s="9" customFormat="1" ht="18.75" customHeight="1">
      <c r="A41" s="16" t="s">
        <v>145</v>
      </c>
      <c r="B41" s="10" t="s">
        <v>130</v>
      </c>
      <c r="C41" s="7" t="s">
        <v>7</v>
      </c>
      <c r="D41" s="7" t="s">
        <v>7</v>
      </c>
    </row>
    <row r="42" spans="1:4" s="9" customFormat="1" ht="18.75" customHeight="1">
      <c r="A42" s="16" t="s">
        <v>146</v>
      </c>
      <c r="B42" s="10" t="s">
        <v>132</v>
      </c>
      <c r="C42" s="7" t="s">
        <v>7</v>
      </c>
      <c r="D42" s="7" t="s">
        <v>7</v>
      </c>
    </row>
    <row r="43" spans="1:4" s="9" customFormat="1" ht="19.5" customHeight="1">
      <c r="A43" s="8" t="s">
        <v>147</v>
      </c>
      <c r="B43" s="8"/>
      <c r="C43" s="8"/>
      <c r="D43" s="8"/>
    </row>
    <row r="44" spans="1:4" s="9" customFormat="1" ht="19.5" customHeight="1">
      <c r="A44" s="16">
        <v>20</v>
      </c>
      <c r="B44" s="10" t="s">
        <v>148</v>
      </c>
      <c r="C44" s="7" t="s">
        <v>7</v>
      </c>
      <c r="D44" s="7" t="s">
        <v>149</v>
      </c>
    </row>
    <row r="45" spans="1:4" s="9" customFormat="1" ht="19.5" customHeight="1">
      <c r="A45" s="16">
        <v>21</v>
      </c>
      <c r="B45" s="10" t="s">
        <v>150</v>
      </c>
      <c r="C45" s="7" t="s">
        <v>37</v>
      </c>
      <c r="D45" s="7"/>
    </row>
    <row r="46" spans="1:4" s="9" customFormat="1" ht="19.5" customHeight="1">
      <c r="A46" s="8" t="s">
        <v>151</v>
      </c>
      <c r="B46" s="8"/>
      <c r="C46" s="8"/>
      <c r="D46" s="8"/>
    </row>
    <row r="47" spans="1:4" s="9" customFormat="1" ht="19.5" customHeight="1">
      <c r="A47" s="16">
        <v>22</v>
      </c>
      <c r="B47" s="10" t="s">
        <v>152</v>
      </c>
      <c r="C47" s="7" t="s">
        <v>7</v>
      </c>
      <c r="D47" s="7" t="s">
        <v>149</v>
      </c>
    </row>
    <row r="48" spans="1:4" s="9" customFormat="1" ht="19.5" customHeight="1">
      <c r="A48" s="8" t="s">
        <v>153</v>
      </c>
      <c r="B48" s="8"/>
      <c r="C48" s="8"/>
      <c r="D48" s="8"/>
    </row>
    <row r="49" spans="1:4" s="9" customFormat="1" ht="19.5" customHeight="1">
      <c r="A49" s="16">
        <v>23</v>
      </c>
      <c r="B49" s="10" t="s">
        <v>154</v>
      </c>
      <c r="C49" s="7" t="s">
        <v>7</v>
      </c>
      <c r="D49" s="7" t="s">
        <v>107</v>
      </c>
    </row>
    <row r="50" spans="1:4" s="9" customFormat="1" ht="19.5" customHeight="1">
      <c r="A50" s="8" t="s">
        <v>155</v>
      </c>
      <c r="B50" s="8"/>
      <c r="C50" s="8"/>
      <c r="D50" s="8"/>
    </row>
    <row r="51" spans="1:4" s="9" customFormat="1" ht="19.5" customHeight="1">
      <c r="A51" s="16">
        <v>24</v>
      </c>
      <c r="B51" s="10" t="s">
        <v>156</v>
      </c>
      <c r="C51" s="7" t="s">
        <v>7</v>
      </c>
      <c r="D51" s="7" t="s">
        <v>149</v>
      </c>
    </row>
    <row r="52" spans="1:4" s="9" customFormat="1" ht="19.5" customHeight="1">
      <c r="A52" s="8" t="s">
        <v>157</v>
      </c>
      <c r="B52" s="8"/>
      <c r="C52" s="8"/>
      <c r="D52" s="8"/>
    </row>
    <row r="53" spans="1:4" s="9" customFormat="1" ht="19.5" customHeight="1">
      <c r="A53" s="16">
        <v>25</v>
      </c>
      <c r="B53" s="10" t="s">
        <v>158</v>
      </c>
      <c r="C53" s="7" t="s">
        <v>7</v>
      </c>
      <c r="D53" s="7" t="s">
        <v>149</v>
      </c>
    </row>
    <row r="54" spans="1:4" s="9" customFormat="1" ht="19.5" customHeight="1">
      <c r="A54" s="16">
        <v>26</v>
      </c>
      <c r="B54" s="10" t="s">
        <v>159</v>
      </c>
      <c r="C54" s="7" t="s">
        <v>160</v>
      </c>
      <c r="D54" s="7"/>
    </row>
    <row r="55" spans="1:4" s="9" customFormat="1" ht="19.5" customHeight="1">
      <c r="A55" s="8" t="s">
        <v>161</v>
      </c>
      <c r="B55" s="8"/>
      <c r="C55" s="8"/>
      <c r="D55" s="8"/>
    </row>
    <row r="56" spans="1:4" s="9" customFormat="1" ht="19.5" customHeight="1">
      <c r="A56" s="16">
        <v>27</v>
      </c>
      <c r="B56" s="10" t="s">
        <v>162</v>
      </c>
      <c r="C56" s="7" t="s">
        <v>7</v>
      </c>
      <c r="D56" s="7" t="s">
        <v>149</v>
      </c>
    </row>
    <row r="57" spans="1:4" s="9" customFormat="1" ht="19.5" customHeight="1">
      <c r="A57" s="8" t="s">
        <v>163</v>
      </c>
      <c r="B57" s="8"/>
      <c r="C57" s="8"/>
      <c r="D57" s="8"/>
    </row>
    <row r="58" spans="1:4" s="9" customFormat="1" ht="19.5" customHeight="1">
      <c r="A58" s="16">
        <v>28</v>
      </c>
      <c r="B58" s="10" t="s">
        <v>164</v>
      </c>
      <c r="C58" s="7" t="s">
        <v>7</v>
      </c>
      <c r="D58" s="7" t="s">
        <v>165</v>
      </c>
    </row>
    <row r="59" spans="1:4" ht="19.5" customHeight="1">
      <c r="A59" s="8" t="s">
        <v>166</v>
      </c>
      <c r="B59" s="8"/>
      <c r="C59" s="8"/>
      <c r="D59" s="8"/>
    </row>
    <row r="60" spans="1:4" ht="19.5" customHeight="1">
      <c r="A60" s="16">
        <v>29</v>
      </c>
      <c r="B60" s="10" t="s">
        <v>167</v>
      </c>
      <c r="C60" s="7" t="s">
        <v>7</v>
      </c>
      <c r="D60" s="7" t="s">
        <v>107</v>
      </c>
    </row>
    <row r="61" spans="1:4" ht="19.5" customHeight="1">
      <c r="A61" s="8" t="s">
        <v>168</v>
      </c>
      <c r="B61" s="8"/>
      <c r="C61" s="8"/>
      <c r="D61" s="8"/>
    </row>
    <row r="62" spans="1:4" ht="12.75" customHeight="1">
      <c r="A62" s="16">
        <v>30</v>
      </c>
      <c r="B62" s="10" t="s">
        <v>169</v>
      </c>
      <c r="C62" s="7" t="s">
        <v>7</v>
      </c>
      <c r="D62" s="7" t="s">
        <v>107</v>
      </c>
    </row>
    <row r="63" spans="1:4" ht="15" customHeight="1">
      <c r="A63" s="8" t="s">
        <v>170</v>
      </c>
      <c r="B63" s="8"/>
      <c r="C63" s="8"/>
      <c r="D63" s="8"/>
    </row>
    <row r="64" spans="1:4" ht="15">
      <c r="A64" s="16">
        <v>31</v>
      </c>
      <c r="B64" s="10" t="s">
        <v>171</v>
      </c>
      <c r="C64" s="7" t="s">
        <v>7</v>
      </c>
      <c r="D64" s="7"/>
    </row>
  </sheetData>
  <sheetProtection selectLockedCells="1" selectUnlockedCells="1"/>
  <mergeCells count="19">
    <mergeCell ref="A1:D1"/>
    <mergeCell ref="A5:D5"/>
    <mergeCell ref="A7:D7"/>
    <mergeCell ref="A10:D10"/>
    <mergeCell ref="A12:D12"/>
    <mergeCell ref="A15:D15"/>
    <mergeCell ref="A17:D17"/>
    <mergeCell ref="A20:D20"/>
    <mergeCell ref="A24:D24"/>
    <mergeCell ref="A43:D43"/>
    <mergeCell ref="A46:D46"/>
    <mergeCell ref="A48:D48"/>
    <mergeCell ref="A50:D50"/>
    <mergeCell ref="A52:D52"/>
    <mergeCell ref="A55:D55"/>
    <mergeCell ref="A57:D57"/>
    <mergeCell ref="A59:D59"/>
    <mergeCell ref="A61:D61"/>
    <mergeCell ref="A63:D63"/>
  </mergeCells>
  <dataValidations count="18">
    <dataValidation type="list" allowBlank="1" showInputMessage="1" showErrorMessage="1" sqref="D44">
      <formula1>"отсутствует,центральное,комбинированное"</formula1>
      <formula2>0</formula2>
    </dataValidation>
    <dataValidation type="list" allowBlank="1" showInputMessage="1" showErrorMessage="1" sqref="D47">
      <formula1>"отсутствует,центральное,автономная котельная (крышная,встроенно-пристроенная),квартирное отопление (квартирный котёл),печное"</formula1>
      <formula2>0</formula2>
    </dataValidation>
    <dataValidation type="list" allowBlank="1" showInputMessage="1" showErrorMessage="1" sqref="D49">
      <formula1>"отсутствует,центральное(открытая система),цент ральное(закрытая система),автономная котельная(крышная,встроенно-пристроенная),квартирное(квартирный котёл),печное"</formula1>
      <formula2>0</formula2>
    </dataValidation>
    <dataValidation type="list" allowBlank="1" showInputMessage="1" showErrorMessage="1" sqref="D51 D53 D56">
      <formula1>"отсутствует,центральное,автономное"</formula1>
      <formula2>0</formula2>
    </dataValidation>
    <dataValidation type="list" allowBlank="1" showInputMessage="1" showErrorMessage="1" sqref="D58">
      <formula1>"отсутствует,приточная вентиляция,вытяжная вентиляция,приточно-вытяжная вентиляция"</formula1>
      <formula2>0</formula2>
    </dataValidation>
    <dataValidation type="list" allowBlank="1" showInputMessage="1" showErrorMessage="1" sqref="D60">
      <formula1>"отсутствует,автоматическая,пожарные гидранты"</formula1>
      <formula2>0</formula2>
    </dataValidation>
    <dataValidation type="list" allowBlank="1" showInputMessage="1" showErrorMessage="1" sqref="D62">
      <formula1>"отсутствует,наружные водостоки,внутренние водостоки"</formula1>
      <formula2>0</formula2>
    </dataValidation>
    <dataValidation type="list" allowBlank="1" showInputMessage="1" showErrorMessage="1" sqref="D25 D31 D37">
      <formula1>"холодное водоснабжение,горячее водоснабжение,водоотведение,электроснабжение,отопление,газоснабжение"</formula1>
      <formula2>0</formula2>
    </dataValidation>
    <dataValidation type="list" allowBlank="1" showInputMessage="1" showErrorMessage="1" sqref="D27 D33 D39">
      <formula1>"без интерфейса передачи данных,с интерфейсом передачи данных"</formula1>
      <formula2>0</formula2>
    </dataValidation>
    <dataValidation type="list" allowBlank="1" showInputMessage="1" showErrorMessage="1" sqref="D26 D32 D38">
      <formula1>"отсутствует установка требуется,отсутствует установка не требуется,установлен"</formula1>
      <formula2>0</formula2>
    </dataValidation>
    <dataValidation type="list" allowBlank="1" showInputMessage="1" showErrorMessage="1" sqref="D22">
      <formula1>"пассажирский,грузовой,грузо-пассажирский"</formula1>
      <formula2>0</formula2>
    </dataValidation>
    <dataValidation type="list" allowBlank="1" showInputMessage="1" showErrorMessage="1" sqref="D18">
      <formula1>"отсутствует,квартирные,на лестничной клетке"</formula1>
      <formula2>0</formula2>
    </dataValidation>
    <dataValidation type="list" allowBlank="1" showInputMessage="1" showErrorMessage="1" sqref="D13">
      <formula1>"Плоская,Скатная"</formula1>
      <formula2>0</formula2>
    </dataValidation>
    <dataValidation type="list" allowBlank="1" showInputMessage="1" showErrorMessage="1" sqref="D14">
      <formula1>"Из волнистых и полуволнистых асбестоцементных листов (шиферная),Из оцинкованной стали,Из металлочерепицы,Из профилированного настила,Из рулонных материалов,Мягкая (наплавляемая) крыша,Из иного материала"</formula1>
      <formula2>0</formula2>
    </dataValidation>
    <dataValidation type="list" allowBlank="1" showInputMessage="1" showErrorMessage="1" sqref="D11">
      <formula1>"Соответствует материалу стен,Оштукатуренный,Окрашенный,Облицованный плиткой,Облицованный камнем,Сайдинг,Иной"</formula1>
      <formula2>0</formula2>
    </dataValidation>
    <dataValidation type="list" allowBlank="1" showInputMessage="1" showErrorMessage="1" sqref="D8">
      <formula1>"Железобетонные,Деревянные,Смешанные,Иные"</formula1>
      <formula2>0</formula2>
    </dataValidation>
    <dataValidation type="list" allowBlank="1" showInputMessage="1" showErrorMessage="1" sqref="D9">
      <formula1>"Каменные,кирпичные,Панельные,Блочные,Смешанные,Деревянные,Монолитные,Иные"</formula1>
      <formula2>0</formula2>
    </dataValidation>
    <dataValidation type="list" allowBlank="1" showInputMessage="1" showErrorMessage="1" sqref="D6">
      <formula1>"Ленточный,Бетонные столбы,Свайный,Иной"</formula1>
      <formula2>0</formula2>
    </dataValidation>
  </dataValidations>
  <printOptions/>
  <pageMargins left="0.39375" right="0.19652777777777777" top="0.31527777777777777" bottom="0.31527777777777777" header="0.5118055555555555" footer="0.5118055555555555"/>
  <pageSetup horizontalDpi="300" verticalDpi="300"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2"/>
  <sheetViews>
    <sheetView workbookViewId="0" topLeftCell="C1">
      <selection activeCell="E4" sqref="E4"/>
    </sheetView>
  </sheetViews>
  <sheetFormatPr defaultColWidth="9.140625" defaultRowHeight="15"/>
  <cols>
    <col min="1" max="1" width="3.7109375" style="2" customWidth="1"/>
    <col min="2" max="2" width="10.57421875" style="2" customWidth="1"/>
    <col min="3" max="3" width="44.8515625" style="28" customWidth="1"/>
    <col min="4" max="4" width="8.28125" style="2" customWidth="1"/>
    <col min="5" max="5" width="10.57421875" style="2" customWidth="1"/>
    <col min="6" max="6" width="13.8515625" style="2" customWidth="1"/>
    <col min="7" max="7" width="18.00390625" style="2" customWidth="1"/>
    <col min="8" max="8" width="14.7109375" style="28" customWidth="1"/>
    <col min="9" max="9" width="18.57421875" style="2" customWidth="1"/>
    <col min="10" max="16384" width="9.140625" style="3" customWidth="1"/>
  </cols>
  <sheetData>
    <row r="1" spans="1:256" ht="27.75" customHeight="1">
      <c r="A1"/>
      <c r="B1" s="29" t="s">
        <v>172</v>
      </c>
      <c r="C1" s="29"/>
      <c r="D1" s="29"/>
      <c r="E1" s="29"/>
      <c r="F1" s="29"/>
      <c r="G1" s="29"/>
      <c r="H1" s="29"/>
      <c r="I1" s="29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78" customHeight="1">
      <c r="A3" s="30" t="s">
        <v>1</v>
      </c>
      <c r="B3" s="30" t="s">
        <v>6</v>
      </c>
      <c r="C3" s="31" t="s">
        <v>173</v>
      </c>
      <c r="D3" s="31" t="s">
        <v>174</v>
      </c>
      <c r="E3" s="31" t="s">
        <v>175</v>
      </c>
      <c r="F3" s="31" t="s">
        <v>176</v>
      </c>
      <c r="G3" s="31" t="s">
        <v>177</v>
      </c>
      <c r="H3" s="31" t="s">
        <v>178</v>
      </c>
      <c r="I3" s="31" t="s">
        <v>179</v>
      </c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9" s="34" customFormat="1" ht="85.5" customHeight="1">
      <c r="A4" s="31">
        <v>1</v>
      </c>
      <c r="B4" s="31" t="s">
        <v>8</v>
      </c>
      <c r="C4" s="31" t="s">
        <v>180</v>
      </c>
      <c r="D4" s="32" t="s">
        <v>181</v>
      </c>
      <c r="E4" s="33">
        <v>1.56</v>
      </c>
      <c r="F4" s="32" t="s">
        <v>182</v>
      </c>
      <c r="G4" s="31" t="s">
        <v>183</v>
      </c>
      <c r="H4" s="31" t="s">
        <v>184</v>
      </c>
      <c r="I4" s="31" t="s">
        <v>185</v>
      </c>
    </row>
    <row r="5" spans="1:9" s="34" customFormat="1" ht="150.75" customHeight="1">
      <c r="A5" s="31">
        <f aca="true" t="shared" si="0" ref="A5:A12">SUM(A4)+1</f>
        <v>2</v>
      </c>
      <c r="B5" s="31" t="s">
        <v>8</v>
      </c>
      <c r="C5" s="35" t="s">
        <v>186</v>
      </c>
      <c r="D5" s="32" t="s">
        <v>181</v>
      </c>
      <c r="E5" s="32">
        <v>2.64</v>
      </c>
      <c r="F5" s="32" t="s">
        <v>182</v>
      </c>
      <c r="G5" s="31" t="s">
        <v>183</v>
      </c>
      <c r="H5" s="31" t="s">
        <v>187</v>
      </c>
      <c r="I5" s="31" t="s">
        <v>188</v>
      </c>
    </row>
    <row r="6" spans="1:9" s="34" customFormat="1" ht="91.5" customHeight="1">
      <c r="A6" s="31">
        <f t="shared" si="0"/>
        <v>3</v>
      </c>
      <c r="B6" s="31" t="s">
        <v>8</v>
      </c>
      <c r="C6" s="35" t="s">
        <v>189</v>
      </c>
      <c r="D6" s="32" t="s">
        <v>181</v>
      </c>
      <c r="E6" s="32">
        <v>0.39</v>
      </c>
      <c r="F6" s="32" t="s">
        <v>182</v>
      </c>
      <c r="G6" s="31" t="s">
        <v>183</v>
      </c>
      <c r="H6" s="31" t="s">
        <v>190</v>
      </c>
      <c r="I6" s="31" t="s">
        <v>191</v>
      </c>
    </row>
    <row r="7" spans="1:9" s="34" customFormat="1" ht="78.75" customHeight="1">
      <c r="A7" s="31">
        <f t="shared" si="0"/>
        <v>4</v>
      </c>
      <c r="B7" s="31" t="s">
        <v>8</v>
      </c>
      <c r="C7" s="35" t="s">
        <v>192</v>
      </c>
      <c r="D7" s="32" t="s">
        <v>181</v>
      </c>
      <c r="E7" s="32">
        <v>0.46</v>
      </c>
      <c r="F7" s="32" t="s">
        <v>182</v>
      </c>
      <c r="G7" s="31" t="s">
        <v>183</v>
      </c>
      <c r="H7" s="31" t="s">
        <v>190</v>
      </c>
      <c r="I7" s="31" t="s">
        <v>193</v>
      </c>
    </row>
    <row r="8" spans="1:9" ht="114" customHeight="1">
      <c r="A8" s="31">
        <f t="shared" si="0"/>
        <v>5</v>
      </c>
      <c r="B8" s="31" t="s">
        <v>8</v>
      </c>
      <c r="C8" s="31" t="s">
        <v>194</v>
      </c>
      <c r="D8" s="32" t="s">
        <v>181</v>
      </c>
      <c r="E8" s="33">
        <v>2.31</v>
      </c>
      <c r="F8" s="32" t="s">
        <v>182</v>
      </c>
      <c r="G8" s="31" t="s">
        <v>183</v>
      </c>
      <c r="H8" s="31" t="s">
        <v>195</v>
      </c>
      <c r="I8" s="31" t="s">
        <v>196</v>
      </c>
    </row>
    <row r="9" spans="1:9" ht="78.75" customHeight="1">
      <c r="A9" s="31">
        <f t="shared" si="0"/>
        <v>6</v>
      </c>
      <c r="B9" s="31" t="s">
        <v>8</v>
      </c>
      <c r="C9" s="35" t="s">
        <v>197</v>
      </c>
      <c r="D9" s="32" t="s">
        <v>181</v>
      </c>
      <c r="E9" s="32">
        <v>2.71</v>
      </c>
      <c r="F9" s="32" t="s">
        <v>182</v>
      </c>
      <c r="G9" s="31" t="s">
        <v>183</v>
      </c>
      <c r="H9" s="31" t="s">
        <v>184</v>
      </c>
      <c r="I9" s="31" t="s">
        <v>188</v>
      </c>
    </row>
    <row r="10" spans="1:9" ht="106.5" customHeight="1">
      <c r="A10" s="31">
        <f t="shared" si="0"/>
        <v>7</v>
      </c>
      <c r="B10" s="31" t="s">
        <v>8</v>
      </c>
      <c r="C10" s="31" t="s">
        <v>198</v>
      </c>
      <c r="D10" s="32" t="s">
        <v>181</v>
      </c>
      <c r="E10" s="32">
        <v>4.7</v>
      </c>
      <c r="F10" s="32" t="s">
        <v>182</v>
      </c>
      <c r="G10" s="31" t="s">
        <v>183</v>
      </c>
      <c r="H10" s="31" t="s">
        <v>195</v>
      </c>
      <c r="I10" s="31" t="s">
        <v>196</v>
      </c>
    </row>
    <row r="11" spans="1:9" ht="88.5" customHeight="1">
      <c r="A11" s="31">
        <f t="shared" si="0"/>
        <v>8</v>
      </c>
      <c r="B11" s="31" t="s">
        <v>8</v>
      </c>
      <c r="C11" s="35" t="s">
        <v>199</v>
      </c>
      <c r="D11" s="32" t="s">
        <v>181</v>
      </c>
      <c r="E11" s="32">
        <v>1.56</v>
      </c>
      <c r="F11" s="32" t="s">
        <v>182</v>
      </c>
      <c r="G11" s="31" t="s">
        <v>183</v>
      </c>
      <c r="H11" s="31" t="s">
        <v>200</v>
      </c>
      <c r="I11" s="31" t="s">
        <v>185</v>
      </c>
    </row>
    <row r="12" spans="1:9" ht="89.25" customHeight="1">
      <c r="A12" s="31">
        <f t="shared" si="0"/>
        <v>9</v>
      </c>
      <c r="B12" s="31" t="s">
        <v>8</v>
      </c>
      <c r="C12" s="35" t="s">
        <v>201</v>
      </c>
      <c r="D12" s="32" t="s">
        <v>181</v>
      </c>
      <c r="E12" s="32">
        <v>4.37</v>
      </c>
      <c r="F12" s="32" t="s">
        <v>182</v>
      </c>
      <c r="G12" s="31" t="s">
        <v>183</v>
      </c>
      <c r="H12" s="31" t="s">
        <v>202</v>
      </c>
      <c r="I12" s="31" t="s">
        <v>185</v>
      </c>
    </row>
  </sheetData>
  <sheetProtection selectLockedCells="1" selectUnlockedCells="1"/>
  <mergeCells count="1">
    <mergeCell ref="B1:I1"/>
  </mergeCells>
  <printOptions/>
  <pageMargins left="0.19652777777777777" right="0" top="0" bottom="0" header="0.5118055555555555" footer="0.5118055555555555"/>
  <pageSetup horizontalDpi="300" verticalDpi="300" orientation="landscape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8"/>
  <sheetViews>
    <sheetView workbookViewId="0" topLeftCell="D1">
      <selection activeCell="L5" sqref="L5"/>
    </sheetView>
  </sheetViews>
  <sheetFormatPr defaultColWidth="12.57421875" defaultRowHeight="15"/>
  <cols>
    <col min="1" max="1" width="3.8515625" style="2" customWidth="1"/>
    <col min="2" max="2" width="10.421875" style="2" customWidth="1"/>
    <col min="3" max="3" width="11.8515625" style="2" customWidth="1"/>
    <col min="4" max="4" width="13.421875" style="2" customWidth="1"/>
    <col min="5" max="5" width="5.140625" style="28" customWidth="1"/>
    <col min="6" max="6" width="11.7109375" style="2" customWidth="1"/>
    <col min="7" max="7" width="19.28125" style="2" customWidth="1"/>
    <col min="8" max="8" width="10.00390625" style="3" customWidth="1"/>
    <col min="9" max="9" width="14.140625" style="28" customWidth="1"/>
    <col min="10" max="10" width="8.57421875" style="3" customWidth="1"/>
    <col min="11" max="11" width="11.57421875" style="28" customWidth="1"/>
    <col min="12" max="12" width="11.421875" style="28" customWidth="1"/>
    <col min="13" max="13" width="12.7109375" style="28" customWidth="1"/>
    <col min="14" max="16384" width="11.57421875" style="3" customWidth="1"/>
  </cols>
  <sheetData>
    <row r="1" spans="1:256" ht="16.5" customHeight="1">
      <c r="A1"/>
      <c r="B1" s="36" t="s">
        <v>203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42.5" customHeight="1">
      <c r="A3" s="37" t="s">
        <v>1</v>
      </c>
      <c r="B3" s="37" t="s">
        <v>6</v>
      </c>
      <c r="C3" s="38" t="s">
        <v>204</v>
      </c>
      <c r="D3" s="38" t="s">
        <v>205</v>
      </c>
      <c r="E3" s="38" t="s">
        <v>3</v>
      </c>
      <c r="F3" s="38" t="s">
        <v>206</v>
      </c>
      <c r="G3" s="38" t="s">
        <v>207</v>
      </c>
      <c r="H3" s="38" t="s">
        <v>208</v>
      </c>
      <c r="I3" s="38" t="s">
        <v>209</v>
      </c>
      <c r="J3" s="38" t="s">
        <v>210</v>
      </c>
      <c r="K3" s="38" t="s">
        <v>211</v>
      </c>
      <c r="L3" s="38" t="s">
        <v>212</v>
      </c>
      <c r="M3" s="38" t="s">
        <v>213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13" s="43" customFormat="1" ht="192" customHeight="1">
      <c r="A4" s="38">
        <v>1</v>
      </c>
      <c r="B4" s="39" t="s">
        <v>214</v>
      </c>
      <c r="C4" s="38" t="s">
        <v>121</v>
      </c>
      <c r="D4" s="38" t="s">
        <v>215</v>
      </c>
      <c r="E4" s="38" t="s">
        <v>216</v>
      </c>
      <c r="F4" s="39">
        <v>25.98</v>
      </c>
      <c r="G4" s="40" t="s">
        <v>217</v>
      </c>
      <c r="H4" s="41" t="s">
        <v>218</v>
      </c>
      <c r="I4" s="38" t="s">
        <v>219</v>
      </c>
      <c r="J4" s="39" t="s">
        <v>182</v>
      </c>
      <c r="K4" s="42" t="s">
        <v>220</v>
      </c>
      <c r="L4" s="38" t="s">
        <v>44</v>
      </c>
      <c r="M4" s="38" t="s">
        <v>221</v>
      </c>
    </row>
    <row r="5" spans="1:13" ht="112.5" customHeight="1">
      <c r="A5" s="38">
        <f aca="true" t="shared" si="0" ref="A5:A8">SUM(A4)+1</f>
        <v>2</v>
      </c>
      <c r="B5" s="39" t="s">
        <v>214</v>
      </c>
      <c r="C5" s="38" t="s">
        <v>222</v>
      </c>
      <c r="D5" s="38" t="s">
        <v>215</v>
      </c>
      <c r="E5" s="38" t="s">
        <v>216</v>
      </c>
      <c r="F5" s="39">
        <v>13.98</v>
      </c>
      <c r="G5" s="40" t="s">
        <v>217</v>
      </c>
      <c r="H5" s="41" t="s">
        <v>223</v>
      </c>
      <c r="I5" s="38" t="s">
        <v>224</v>
      </c>
      <c r="J5" s="39" t="s">
        <v>182</v>
      </c>
      <c r="K5" s="42" t="s">
        <v>220</v>
      </c>
      <c r="L5" s="38" t="s">
        <v>44</v>
      </c>
      <c r="M5" s="38" t="s">
        <v>225</v>
      </c>
    </row>
    <row r="6" spans="1:13" ht="114.75" customHeight="1">
      <c r="A6" s="38">
        <f t="shared" si="0"/>
        <v>3</v>
      </c>
      <c r="B6" s="39" t="s">
        <v>214</v>
      </c>
      <c r="C6" s="38" t="s">
        <v>134</v>
      </c>
      <c r="D6" s="38" t="s">
        <v>215</v>
      </c>
      <c r="E6" s="38" t="s">
        <v>226</v>
      </c>
      <c r="F6" s="39">
        <v>1612.71</v>
      </c>
      <c r="G6" s="40" t="s">
        <v>217</v>
      </c>
      <c r="H6" s="41" t="s">
        <v>227</v>
      </c>
      <c r="I6" s="38" t="s">
        <v>228</v>
      </c>
      <c r="J6" s="39" t="s">
        <v>182</v>
      </c>
      <c r="K6" s="38" t="s">
        <v>229</v>
      </c>
      <c r="L6" s="38" t="s">
        <v>44</v>
      </c>
      <c r="M6" s="38" t="s">
        <v>225</v>
      </c>
    </row>
    <row r="7" spans="1:13" ht="79.5" customHeight="1">
      <c r="A7" s="38">
        <f t="shared" si="0"/>
        <v>4</v>
      </c>
      <c r="B7" s="39" t="s">
        <v>214</v>
      </c>
      <c r="C7" s="38" t="s">
        <v>141</v>
      </c>
      <c r="D7" s="38" t="s">
        <v>230</v>
      </c>
      <c r="E7" s="38" t="s">
        <v>231</v>
      </c>
      <c r="F7" s="39" t="s">
        <v>7</v>
      </c>
      <c r="G7" s="44" t="s">
        <v>232</v>
      </c>
      <c r="H7" s="39" t="s">
        <v>7</v>
      </c>
      <c r="I7" s="39" t="s">
        <v>7</v>
      </c>
      <c r="J7" s="39" t="s">
        <v>7</v>
      </c>
      <c r="K7" s="39" t="s">
        <v>7</v>
      </c>
      <c r="L7" s="39" t="s">
        <v>7</v>
      </c>
      <c r="M7" s="39" t="s">
        <v>7</v>
      </c>
    </row>
    <row r="8" spans="1:13" ht="120" customHeight="1">
      <c r="A8" s="38">
        <f t="shared" si="0"/>
        <v>5</v>
      </c>
      <c r="B8" s="39" t="s">
        <v>214</v>
      </c>
      <c r="C8" s="38" t="s">
        <v>233</v>
      </c>
      <c r="D8" s="38" t="s">
        <v>230</v>
      </c>
      <c r="E8" s="38" t="s">
        <v>216</v>
      </c>
      <c r="F8" s="39" t="s">
        <v>7</v>
      </c>
      <c r="G8" s="40" t="s">
        <v>234</v>
      </c>
      <c r="H8" s="39" t="s">
        <v>7</v>
      </c>
      <c r="I8" s="39" t="s">
        <v>7</v>
      </c>
      <c r="J8" s="39" t="s">
        <v>7</v>
      </c>
      <c r="K8" s="39" t="s">
        <v>7</v>
      </c>
      <c r="L8" s="39" t="s">
        <v>7</v>
      </c>
      <c r="M8" s="39" t="s">
        <v>7</v>
      </c>
    </row>
  </sheetData>
  <sheetProtection selectLockedCells="1" selectUnlockedCells="1"/>
  <mergeCells count="1">
    <mergeCell ref="B1:L1"/>
  </mergeCells>
  <dataValidations count="2">
    <dataValidation type="list" allowBlank="1" showInputMessage="1" showErrorMessage="1" sqref="D4:D8">
      <formula1>"предоставляется через договор управления,предоставляется через договор с ТСЖ или ЖСК,предоставляется через прямые договоры с собственниками"</formula1>
      <formula2>0</formula2>
    </dataValidation>
    <dataValidation type="list" allowBlank="1" showInputMessage="1" showErrorMessage="1" sqref="C4:C8">
      <formula1>"холодное водоснабжение,горячее водоснабжение,водоотведение,электроснабжение,отопление,газоснабжение"</formula1>
      <formula2>0</formula2>
    </dataValidation>
  </dataValidations>
  <printOptions/>
  <pageMargins left="0" right="0" top="0" bottom="0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14"/>
  <sheetViews>
    <sheetView workbookViewId="0" topLeftCell="A1">
      <selection activeCell="D14" sqref="D14"/>
    </sheetView>
  </sheetViews>
  <sheetFormatPr defaultColWidth="9.140625" defaultRowHeight="15"/>
  <cols>
    <col min="1" max="1" width="5.8515625" style="3" customWidth="1"/>
    <col min="2" max="2" width="45.140625" style="3" customWidth="1"/>
    <col min="3" max="3" width="9.140625" style="3" customWidth="1"/>
    <col min="4" max="4" width="28.421875" style="2" customWidth="1"/>
    <col min="5" max="16384" width="9.140625" style="3" customWidth="1"/>
  </cols>
  <sheetData>
    <row r="1" spans="1:256" ht="33" customHeight="1">
      <c r="A1" s="45" t="s">
        <v>235</v>
      </c>
      <c r="B1" s="45"/>
      <c r="C1" s="45"/>
      <c r="D1" s="45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4.5" customHeight="1">
      <c r="A3" s="22" t="s">
        <v>1</v>
      </c>
      <c r="B3" s="22" t="s">
        <v>2</v>
      </c>
      <c r="C3" s="22" t="s">
        <v>3</v>
      </c>
      <c r="D3" s="22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47" customFormat="1" ht="21.75" customHeight="1">
      <c r="A4" s="46" t="s">
        <v>85</v>
      </c>
      <c r="B4" s="24" t="s">
        <v>6</v>
      </c>
      <c r="C4" s="26" t="s">
        <v>7</v>
      </c>
      <c r="D4" s="26" t="s">
        <v>8</v>
      </c>
    </row>
    <row r="5" spans="1:4" s="47" customFormat="1" ht="19.5" customHeight="1">
      <c r="A5" s="46" t="s">
        <v>87</v>
      </c>
      <c r="B5" s="27" t="s">
        <v>236</v>
      </c>
      <c r="C5" s="25" t="s">
        <v>7</v>
      </c>
      <c r="D5" s="26" t="s">
        <v>7</v>
      </c>
    </row>
    <row r="6" spans="1:4" s="47" customFormat="1" ht="19.5" customHeight="1">
      <c r="A6" s="46" t="s">
        <v>91</v>
      </c>
      <c r="B6" s="27" t="s">
        <v>237</v>
      </c>
      <c r="C6" s="25" t="s">
        <v>7</v>
      </c>
      <c r="D6" s="26" t="s">
        <v>7</v>
      </c>
    </row>
    <row r="7" spans="1:4" s="47" customFormat="1" ht="47.25">
      <c r="A7" s="46" t="s">
        <v>94</v>
      </c>
      <c r="B7" s="27" t="s">
        <v>238</v>
      </c>
      <c r="C7" s="25" t="s">
        <v>53</v>
      </c>
      <c r="D7" s="26" t="s">
        <v>7</v>
      </c>
    </row>
    <row r="8" spans="1:4" s="47" customFormat="1" ht="51" customHeight="1">
      <c r="A8" s="24" t="s">
        <v>239</v>
      </c>
      <c r="B8" s="24"/>
      <c r="C8" s="24"/>
      <c r="D8" s="24"/>
    </row>
    <row r="9" spans="1:4" s="47" customFormat="1" ht="19.5" customHeight="1">
      <c r="A9" s="46" t="s">
        <v>240</v>
      </c>
      <c r="B9" s="27" t="s">
        <v>241</v>
      </c>
      <c r="C9" s="25" t="s">
        <v>7</v>
      </c>
      <c r="D9" s="26" t="s">
        <v>7</v>
      </c>
    </row>
    <row r="10" spans="1:4" s="47" customFormat="1" ht="19.5" customHeight="1">
      <c r="A10" s="46" t="s">
        <v>242</v>
      </c>
      <c r="B10" s="27" t="s">
        <v>243</v>
      </c>
      <c r="C10" s="25" t="s">
        <v>7</v>
      </c>
      <c r="D10" s="26" t="s">
        <v>7</v>
      </c>
    </row>
    <row r="11" spans="1:4" s="47" customFormat="1" ht="21" customHeight="1">
      <c r="A11" s="46" t="s">
        <v>244</v>
      </c>
      <c r="B11" s="27" t="s">
        <v>245</v>
      </c>
      <c r="C11" s="25" t="s">
        <v>7</v>
      </c>
      <c r="D11" s="26" t="s">
        <v>7</v>
      </c>
    </row>
    <row r="12" spans="1:4" s="47" customFormat="1" ht="19.5" customHeight="1">
      <c r="A12" s="46" t="s">
        <v>246</v>
      </c>
      <c r="B12" s="27" t="s">
        <v>247</v>
      </c>
      <c r="C12" s="25" t="s">
        <v>7</v>
      </c>
      <c r="D12" s="26" t="s">
        <v>7</v>
      </c>
    </row>
    <row r="13" spans="1:4" s="47" customFormat="1" ht="19.5" customHeight="1">
      <c r="A13" s="46" t="s">
        <v>248</v>
      </c>
      <c r="B13" s="27" t="s">
        <v>249</v>
      </c>
      <c r="C13" s="25" t="s">
        <v>250</v>
      </c>
      <c r="D13" s="26" t="s">
        <v>7</v>
      </c>
    </row>
    <row r="14" spans="1:4" s="47" customFormat="1" ht="63.75" customHeight="1">
      <c r="A14" s="46" t="s">
        <v>251</v>
      </c>
      <c r="B14" s="27" t="s">
        <v>252</v>
      </c>
      <c r="C14" s="25" t="s">
        <v>7</v>
      </c>
      <c r="D14" s="26" t="s">
        <v>7</v>
      </c>
    </row>
  </sheetData>
  <sheetProtection selectLockedCells="1" selectUnlockedCells="1"/>
  <mergeCells count="2">
    <mergeCell ref="A1:D1"/>
    <mergeCell ref="A8:D8"/>
  </mergeCells>
  <printOptions/>
  <pageMargins left="0.7" right="0.4479166666666667" top="0.32013888888888886" bottom="0.3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9"/>
  <sheetViews>
    <sheetView workbookViewId="0" topLeftCell="A1">
      <selection activeCell="D10" sqref="D10"/>
    </sheetView>
  </sheetViews>
  <sheetFormatPr defaultColWidth="9.140625" defaultRowHeight="15"/>
  <cols>
    <col min="1" max="1" width="5.8515625" style="3" customWidth="1"/>
    <col min="2" max="2" width="42.140625" style="3" customWidth="1"/>
    <col min="3" max="3" width="10.8515625" style="3" customWidth="1"/>
    <col min="4" max="4" width="26.57421875" style="3" customWidth="1"/>
    <col min="5" max="16384" width="9.140625" style="3" customWidth="1"/>
  </cols>
  <sheetData>
    <row r="1" spans="1:4" ht="33.75" customHeight="1">
      <c r="A1" s="48" t="s">
        <v>253</v>
      </c>
      <c r="B1" s="48"/>
      <c r="C1" s="48"/>
      <c r="D1" s="48"/>
    </row>
    <row r="2" spans="1:4" ht="15.75">
      <c r="A2"/>
      <c r="B2"/>
      <c r="C2"/>
      <c r="D2"/>
    </row>
    <row r="3" spans="1:4" ht="30" customHeight="1">
      <c r="A3" s="49" t="s">
        <v>1</v>
      </c>
      <c r="B3" s="49" t="s">
        <v>2</v>
      </c>
      <c r="C3" s="49" t="s">
        <v>3</v>
      </c>
      <c r="D3" s="49" t="s">
        <v>4</v>
      </c>
    </row>
    <row r="4" spans="1:4" ht="20.25" customHeight="1">
      <c r="A4" s="46" t="s">
        <v>85</v>
      </c>
      <c r="B4" s="24" t="s">
        <v>6</v>
      </c>
      <c r="C4" s="25" t="s">
        <v>7</v>
      </c>
      <c r="D4" s="25" t="s">
        <v>8</v>
      </c>
    </row>
    <row r="5" spans="1:4" ht="19.5" customHeight="1">
      <c r="A5" s="24" t="s">
        <v>254</v>
      </c>
      <c r="B5" s="24"/>
      <c r="C5" s="24"/>
      <c r="D5" s="24"/>
    </row>
    <row r="6" spans="1:4" ht="19.5" customHeight="1">
      <c r="A6" s="46" t="s">
        <v>87</v>
      </c>
      <c r="B6" s="27" t="s">
        <v>255</v>
      </c>
      <c r="C6" s="25" t="s">
        <v>7</v>
      </c>
      <c r="D6" s="25" t="s">
        <v>7</v>
      </c>
    </row>
    <row r="7" spans="1:4" ht="63" customHeight="1">
      <c r="A7" s="46" t="s">
        <v>91</v>
      </c>
      <c r="B7" s="27" t="s">
        <v>256</v>
      </c>
      <c r="C7" s="25" t="s">
        <v>250</v>
      </c>
      <c r="D7" s="25" t="s">
        <v>7</v>
      </c>
    </row>
    <row r="8" spans="1:4" ht="82.5" customHeight="1">
      <c r="A8" s="46" t="s">
        <v>94</v>
      </c>
      <c r="B8" s="27" t="s">
        <v>257</v>
      </c>
      <c r="C8" s="25" t="s">
        <v>7</v>
      </c>
      <c r="D8" s="25" t="s">
        <v>7</v>
      </c>
    </row>
    <row r="9" spans="1:4" ht="19.5" customHeight="1">
      <c r="A9" s="46" t="s">
        <v>240</v>
      </c>
      <c r="B9" s="27" t="s">
        <v>76</v>
      </c>
      <c r="C9" s="25" t="s">
        <v>7</v>
      </c>
      <c r="D9" s="25" t="s">
        <v>7</v>
      </c>
    </row>
  </sheetData>
  <sheetProtection selectLockedCells="1" selectUnlockedCells="1"/>
  <mergeCells count="2">
    <mergeCell ref="A1:D1"/>
    <mergeCell ref="A5:D5"/>
  </mergeCells>
  <printOptions/>
  <pageMargins left="0.7" right="0.7" top="0.3" bottom="0.32013888888888886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6"/>
  <sheetViews>
    <sheetView tabSelected="1" workbookViewId="0" topLeftCell="A1">
      <selection activeCell="D6" sqref="D6"/>
    </sheetView>
  </sheetViews>
  <sheetFormatPr defaultColWidth="9.140625" defaultRowHeight="15"/>
  <cols>
    <col min="1" max="1" width="5.8515625" style="3" customWidth="1"/>
    <col min="2" max="2" width="38.57421875" style="3" customWidth="1"/>
    <col min="3" max="3" width="9.57421875" style="3" customWidth="1"/>
    <col min="4" max="4" width="27.140625" style="3" customWidth="1"/>
    <col min="5" max="16384" width="9.140625" style="3" customWidth="1"/>
  </cols>
  <sheetData>
    <row r="1" spans="1:256" ht="46.5" customHeight="1">
      <c r="A1" s="48" t="s">
        <v>258</v>
      </c>
      <c r="B1" s="48"/>
      <c r="C1" s="48"/>
      <c r="D1" s="48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1.5">
      <c r="A3" s="22" t="s">
        <v>1</v>
      </c>
      <c r="B3" s="22" t="s">
        <v>2</v>
      </c>
      <c r="C3" s="22" t="s">
        <v>3</v>
      </c>
      <c r="D3" s="22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47" customFormat="1" ht="33" customHeight="1">
      <c r="A4" s="46" t="s">
        <v>85</v>
      </c>
      <c r="B4" s="24" t="s">
        <v>6</v>
      </c>
      <c r="C4" s="25" t="s">
        <v>7</v>
      </c>
      <c r="D4" s="50">
        <v>42040</v>
      </c>
    </row>
    <row r="5" spans="1:4" ht="51" customHeight="1">
      <c r="A5" s="46" t="s">
        <v>87</v>
      </c>
      <c r="B5" s="27" t="s">
        <v>259</v>
      </c>
      <c r="C5" s="25" t="s">
        <v>7</v>
      </c>
      <c r="D5" s="25" t="s">
        <v>260</v>
      </c>
    </row>
    <row r="6" spans="1:4" ht="64.5" customHeight="1">
      <c r="A6" s="46" t="s">
        <v>91</v>
      </c>
      <c r="B6" s="27" t="s">
        <v>261</v>
      </c>
      <c r="C6" s="25" t="s">
        <v>7</v>
      </c>
      <c r="D6" s="51" t="s">
        <v>262</v>
      </c>
    </row>
  </sheetData>
  <sheetProtection selectLockedCells="1" selectUnlockedCells="1"/>
  <mergeCells count="1">
    <mergeCell ref="A1:D1"/>
  </mergeCells>
  <hyperlinks>
    <hyperlink ref="D6" r:id="rId1" display="протокол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85"/>
  <sheetViews>
    <sheetView workbookViewId="0" topLeftCell="A1">
      <selection activeCell="D78" sqref="D78"/>
    </sheetView>
  </sheetViews>
  <sheetFormatPr defaultColWidth="9.140625" defaultRowHeight="15"/>
  <cols>
    <col min="1" max="1" width="5.8515625" style="2" customWidth="1"/>
    <col min="2" max="2" width="50.8515625" style="52" customWidth="1"/>
    <col min="3" max="3" width="10.57421875" style="3" customWidth="1"/>
    <col min="4" max="4" width="29.7109375" style="53" customWidth="1"/>
    <col min="5" max="16384" width="9.140625" style="3" customWidth="1"/>
  </cols>
  <sheetData>
    <row r="1" spans="1:256" ht="15.75" customHeight="1">
      <c r="A1" s="54" t="s">
        <v>263</v>
      </c>
      <c r="B1" s="54"/>
      <c r="C1" s="54"/>
      <c r="D1" s="54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3.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27.75" customHeight="1">
      <c r="A3" s="6" t="s">
        <v>1</v>
      </c>
      <c r="B3" s="55" t="s">
        <v>2</v>
      </c>
      <c r="C3" s="6" t="s">
        <v>3</v>
      </c>
      <c r="D3" s="56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9" customFormat="1" ht="16.5" customHeight="1">
      <c r="A4" s="57" t="s">
        <v>264</v>
      </c>
      <c r="B4" s="58" t="s">
        <v>6</v>
      </c>
      <c r="C4" s="57" t="s">
        <v>7</v>
      </c>
      <c r="D4" s="59">
        <f>'2.5'!D4</f>
        <v>0</v>
      </c>
    </row>
    <row r="5" spans="1:4" s="9" customFormat="1" ht="16.5" customHeight="1">
      <c r="A5" s="57" t="s">
        <v>265</v>
      </c>
      <c r="B5" s="58" t="s">
        <v>266</v>
      </c>
      <c r="C5" s="57" t="s">
        <v>7</v>
      </c>
      <c r="D5" s="59" t="s">
        <v>267</v>
      </c>
    </row>
    <row r="6" spans="1:4" s="9" customFormat="1" ht="15.75" customHeight="1">
      <c r="A6" s="57" t="s">
        <v>268</v>
      </c>
      <c r="B6" s="58" t="s">
        <v>269</v>
      </c>
      <c r="C6" s="57" t="s">
        <v>7</v>
      </c>
      <c r="D6" s="59" t="s">
        <v>270</v>
      </c>
    </row>
    <row r="7" spans="1:4" s="9" customFormat="1" ht="27" customHeight="1">
      <c r="A7" s="60" t="s">
        <v>271</v>
      </c>
      <c r="B7" s="60"/>
      <c r="C7" s="60"/>
      <c r="D7" s="60"/>
    </row>
    <row r="8" spans="1:4" s="9" customFormat="1" ht="15" customHeight="1">
      <c r="A8" s="57" t="s">
        <v>272</v>
      </c>
      <c r="B8" s="61" t="s">
        <v>273</v>
      </c>
      <c r="C8" s="57" t="s">
        <v>250</v>
      </c>
      <c r="D8" s="59">
        <v>3876.65</v>
      </c>
    </row>
    <row r="9" spans="1:4" s="9" customFormat="1" ht="15.75" customHeight="1">
      <c r="A9" s="57" t="s">
        <v>274</v>
      </c>
      <c r="B9" s="62" t="s">
        <v>275</v>
      </c>
      <c r="C9" s="57" t="s">
        <v>250</v>
      </c>
      <c r="D9" s="59">
        <v>0</v>
      </c>
    </row>
    <row r="10" spans="1:4" s="9" customFormat="1" ht="15.75" customHeight="1">
      <c r="A10" s="57" t="s">
        <v>276</v>
      </c>
      <c r="B10" s="62" t="s">
        <v>277</v>
      </c>
      <c r="C10" s="57" t="s">
        <v>250</v>
      </c>
      <c r="D10" s="59">
        <f>D8</f>
        <v>3876.65</v>
      </c>
    </row>
    <row r="11" spans="1:4" s="9" customFormat="1" ht="29.25" customHeight="1">
      <c r="A11" s="57" t="s">
        <v>278</v>
      </c>
      <c r="B11" s="61" t="s">
        <v>279</v>
      </c>
      <c r="C11" s="57" t="s">
        <v>250</v>
      </c>
      <c r="D11" s="59">
        <v>66429.42</v>
      </c>
    </row>
    <row r="12" spans="1:4" s="9" customFormat="1" ht="15.75" customHeight="1">
      <c r="A12" s="57" t="s">
        <v>280</v>
      </c>
      <c r="B12" s="62" t="s">
        <v>281</v>
      </c>
      <c r="C12" s="57" t="s">
        <v>250</v>
      </c>
      <c r="D12" s="59">
        <v>0</v>
      </c>
    </row>
    <row r="13" spans="1:4" s="9" customFormat="1" ht="15.75" customHeight="1">
      <c r="A13" s="57" t="s">
        <v>282</v>
      </c>
      <c r="B13" s="62" t="s">
        <v>283</v>
      </c>
      <c r="C13" s="57" t="s">
        <v>250</v>
      </c>
      <c r="D13" s="59">
        <v>0</v>
      </c>
    </row>
    <row r="14" spans="1:4" s="9" customFormat="1" ht="15.75" customHeight="1">
      <c r="A14" s="57" t="s">
        <v>284</v>
      </c>
      <c r="B14" s="62" t="s">
        <v>285</v>
      </c>
      <c r="C14" s="57" t="s">
        <v>250</v>
      </c>
      <c r="D14" s="59">
        <v>0</v>
      </c>
    </row>
    <row r="15" spans="1:4" s="9" customFormat="1" ht="15.75" customHeight="1">
      <c r="A15" s="57" t="s">
        <v>286</v>
      </c>
      <c r="B15" s="61" t="s">
        <v>287</v>
      </c>
      <c r="C15" s="57" t="s">
        <v>250</v>
      </c>
      <c r="D15" s="59">
        <v>64370.36</v>
      </c>
    </row>
    <row r="16" spans="1:4" s="9" customFormat="1" ht="15.75" customHeight="1">
      <c r="A16" s="57" t="s">
        <v>288</v>
      </c>
      <c r="B16" s="62" t="s">
        <v>289</v>
      </c>
      <c r="C16" s="57" t="s">
        <v>250</v>
      </c>
      <c r="D16" s="59">
        <f>D15</f>
        <v>64370.36</v>
      </c>
    </row>
    <row r="17" spans="1:4" s="9" customFormat="1" ht="15.75" customHeight="1">
      <c r="A17" s="57" t="s">
        <v>290</v>
      </c>
      <c r="B17" s="62" t="s">
        <v>291</v>
      </c>
      <c r="C17" s="57" t="s">
        <v>250</v>
      </c>
      <c r="D17" s="59">
        <v>0</v>
      </c>
    </row>
    <row r="18" spans="1:4" s="9" customFormat="1" ht="15.75" customHeight="1">
      <c r="A18" s="57" t="s">
        <v>292</v>
      </c>
      <c r="B18" s="62" t="s">
        <v>293</v>
      </c>
      <c r="C18" s="57" t="s">
        <v>250</v>
      </c>
      <c r="D18" s="59">
        <v>0</v>
      </c>
    </row>
    <row r="19" spans="1:4" s="9" customFormat="1" ht="15.75" customHeight="1">
      <c r="A19" s="57" t="s">
        <v>294</v>
      </c>
      <c r="B19" s="62" t="s">
        <v>295</v>
      </c>
      <c r="C19" s="57" t="s">
        <v>250</v>
      </c>
      <c r="D19" s="59">
        <v>0</v>
      </c>
    </row>
    <row r="20" spans="1:4" s="9" customFormat="1" ht="15.75" customHeight="1">
      <c r="A20" s="57" t="s">
        <v>296</v>
      </c>
      <c r="B20" s="62" t="s">
        <v>297</v>
      </c>
      <c r="C20" s="57" t="s">
        <v>250</v>
      </c>
      <c r="D20" s="59">
        <v>0</v>
      </c>
    </row>
    <row r="21" spans="1:4" s="9" customFormat="1" ht="15.75" customHeight="1">
      <c r="A21" s="57" t="s">
        <v>298</v>
      </c>
      <c r="B21" s="61" t="s">
        <v>299</v>
      </c>
      <c r="C21" s="57" t="s">
        <v>250</v>
      </c>
      <c r="D21" s="59">
        <f>D16</f>
        <v>64370.36</v>
      </c>
    </row>
    <row r="22" spans="1:4" s="9" customFormat="1" ht="15.75" customHeight="1">
      <c r="A22" s="15" t="s">
        <v>54</v>
      </c>
      <c r="B22" s="61" t="s">
        <v>300</v>
      </c>
      <c r="C22" s="57" t="s">
        <v>250</v>
      </c>
      <c r="D22" s="59">
        <v>5935.71</v>
      </c>
    </row>
    <row r="23" spans="1:4" s="9" customFormat="1" ht="15" customHeight="1">
      <c r="A23" s="15" t="s">
        <v>56</v>
      </c>
      <c r="B23" s="62" t="s">
        <v>301</v>
      </c>
      <c r="C23" s="57" t="s">
        <v>250</v>
      </c>
      <c r="D23" s="59">
        <v>0</v>
      </c>
    </row>
    <row r="24" spans="1:4" s="9" customFormat="1" ht="15" customHeight="1">
      <c r="A24" s="15" t="s">
        <v>58</v>
      </c>
      <c r="B24" s="62" t="s">
        <v>302</v>
      </c>
      <c r="C24" s="57" t="s">
        <v>250</v>
      </c>
      <c r="D24" s="59">
        <f>D8+D11-D15</f>
        <v>5935.709999999992</v>
      </c>
    </row>
    <row r="25" spans="1:4" s="9" customFormat="1" ht="27" customHeight="1">
      <c r="A25" s="60" t="s">
        <v>303</v>
      </c>
      <c r="B25" s="60"/>
      <c r="C25" s="60"/>
      <c r="D25" s="60"/>
    </row>
    <row r="26" spans="1:4" s="9" customFormat="1" ht="14.25" customHeight="1">
      <c r="A26" s="63" t="s">
        <v>304</v>
      </c>
      <c r="B26" s="63"/>
      <c r="C26" s="63"/>
      <c r="D26" s="63"/>
    </row>
    <row r="27" spans="1:4" s="9" customFormat="1" ht="16.5" customHeight="1">
      <c r="A27" s="7" t="s">
        <v>305</v>
      </c>
      <c r="B27" s="61" t="s">
        <v>306</v>
      </c>
      <c r="C27" s="57" t="s">
        <v>7</v>
      </c>
      <c r="D27" s="59" t="s">
        <v>307</v>
      </c>
    </row>
    <row r="28" spans="1:4" s="9" customFormat="1" ht="16.5" customHeight="1">
      <c r="A28" s="7" t="s">
        <v>308</v>
      </c>
      <c r="B28" s="61" t="s">
        <v>309</v>
      </c>
      <c r="C28" s="57" t="s">
        <v>7</v>
      </c>
      <c r="D28" s="59" t="s">
        <v>307</v>
      </c>
    </row>
    <row r="29" spans="1:4" s="9" customFormat="1" ht="16.5" customHeight="1">
      <c r="A29" s="7" t="s">
        <v>310</v>
      </c>
      <c r="B29" s="61" t="s">
        <v>311</v>
      </c>
      <c r="C29" s="57" t="s">
        <v>7</v>
      </c>
      <c r="D29" s="59" t="s">
        <v>307</v>
      </c>
    </row>
    <row r="30" spans="1:4" s="9" customFormat="1" ht="16.5" customHeight="1">
      <c r="A30" s="63" t="s">
        <v>312</v>
      </c>
      <c r="B30" s="63"/>
      <c r="C30" s="63"/>
      <c r="D30" s="63"/>
    </row>
    <row r="31" spans="1:4" s="9" customFormat="1" ht="24.75" customHeight="1">
      <c r="A31" s="7" t="s">
        <v>313</v>
      </c>
      <c r="B31" s="61" t="s">
        <v>306</v>
      </c>
      <c r="C31" s="57" t="s">
        <v>7</v>
      </c>
      <c r="D31" s="64" t="s">
        <v>314</v>
      </c>
    </row>
    <row r="32" spans="1:4" s="9" customFormat="1" ht="72" customHeight="1">
      <c r="A32" s="7" t="s">
        <v>315</v>
      </c>
      <c r="B32" s="61" t="s">
        <v>309</v>
      </c>
      <c r="C32" s="57" t="s">
        <v>7</v>
      </c>
      <c r="D32" s="64" t="s">
        <v>316</v>
      </c>
    </row>
    <row r="33" spans="1:4" s="9" customFormat="1" ht="19.5" customHeight="1">
      <c r="A33" s="7" t="s">
        <v>317</v>
      </c>
      <c r="B33" s="61" t="s">
        <v>311</v>
      </c>
      <c r="C33" s="57" t="s">
        <v>7</v>
      </c>
      <c r="D33" s="64" t="s">
        <v>318</v>
      </c>
    </row>
    <row r="34" spans="1:4" s="9" customFormat="1" ht="16.5" customHeight="1">
      <c r="A34" s="60" t="s">
        <v>319</v>
      </c>
      <c r="B34" s="60"/>
      <c r="C34" s="60"/>
      <c r="D34" s="60"/>
    </row>
    <row r="35" spans="1:4" s="9" customFormat="1" ht="16.5" customHeight="1">
      <c r="A35" s="7" t="s">
        <v>66</v>
      </c>
      <c r="B35" s="61" t="s">
        <v>320</v>
      </c>
      <c r="C35" s="57" t="s">
        <v>37</v>
      </c>
      <c r="D35" s="59">
        <v>0</v>
      </c>
    </row>
    <row r="36" spans="1:4" s="9" customFormat="1" ht="16.5" customHeight="1">
      <c r="A36" s="7" t="s">
        <v>68</v>
      </c>
      <c r="B36" s="61" t="s">
        <v>321</v>
      </c>
      <c r="C36" s="57" t="s">
        <v>37</v>
      </c>
      <c r="D36" s="59">
        <v>0</v>
      </c>
    </row>
    <row r="37" spans="1:4" s="9" customFormat="1" ht="16.5" customHeight="1">
      <c r="A37" s="7" t="s">
        <v>70</v>
      </c>
      <c r="B37" s="61" t="s">
        <v>322</v>
      </c>
      <c r="C37" s="57" t="s">
        <v>37</v>
      </c>
      <c r="D37" s="59">
        <v>0</v>
      </c>
    </row>
    <row r="38" spans="1:4" s="9" customFormat="1" ht="16.5" customHeight="1">
      <c r="A38" s="7" t="s">
        <v>72</v>
      </c>
      <c r="B38" s="61" t="s">
        <v>323</v>
      </c>
      <c r="C38" s="57" t="s">
        <v>250</v>
      </c>
      <c r="D38" s="59">
        <v>0</v>
      </c>
    </row>
    <row r="39" spans="1:4" ht="16.5" customHeight="1">
      <c r="A39" s="60" t="s">
        <v>324</v>
      </c>
      <c r="B39" s="60"/>
      <c r="C39" s="60"/>
      <c r="D39" s="60"/>
    </row>
    <row r="40" spans="1:4" ht="30" customHeight="1">
      <c r="A40" s="7" t="s">
        <v>75</v>
      </c>
      <c r="B40" s="61" t="s">
        <v>325</v>
      </c>
      <c r="C40" s="57" t="s">
        <v>250</v>
      </c>
      <c r="D40" s="59">
        <v>9053.48</v>
      </c>
    </row>
    <row r="41" spans="1:4" ht="15" customHeight="1">
      <c r="A41" s="7" t="s">
        <v>78</v>
      </c>
      <c r="B41" s="62" t="s">
        <v>275</v>
      </c>
      <c r="C41" s="57" t="s">
        <v>250</v>
      </c>
      <c r="D41" s="59">
        <v>0</v>
      </c>
    </row>
    <row r="42" spans="1:4" ht="15" customHeight="1">
      <c r="A42" s="7" t="s">
        <v>80</v>
      </c>
      <c r="B42" s="62" t="s">
        <v>277</v>
      </c>
      <c r="C42" s="57" t="s">
        <v>250</v>
      </c>
      <c r="D42" s="59">
        <v>9053.58</v>
      </c>
    </row>
    <row r="43" spans="1:4" ht="30" customHeight="1">
      <c r="A43" s="7" t="s">
        <v>82</v>
      </c>
      <c r="B43" s="61" t="s">
        <v>326</v>
      </c>
      <c r="C43" s="57" t="s">
        <v>250</v>
      </c>
      <c r="D43" s="59">
        <v>16266.57</v>
      </c>
    </row>
    <row r="44" spans="1:4" ht="15" customHeight="1">
      <c r="A44" s="7" t="s">
        <v>327</v>
      </c>
      <c r="B44" s="62" t="s">
        <v>275</v>
      </c>
      <c r="C44" s="57" t="s">
        <v>250</v>
      </c>
      <c r="D44" s="59">
        <v>16266.57</v>
      </c>
    </row>
    <row r="45" spans="1:4" ht="15" customHeight="1">
      <c r="A45" s="7" t="s">
        <v>328</v>
      </c>
      <c r="B45" s="62" t="s">
        <v>277</v>
      </c>
      <c r="C45" s="57" t="s">
        <v>250</v>
      </c>
      <c r="D45" s="59">
        <v>0</v>
      </c>
    </row>
    <row r="46" spans="1:4" ht="17.25" customHeight="1">
      <c r="A46" s="60" t="s">
        <v>329</v>
      </c>
      <c r="B46" s="60"/>
      <c r="C46" s="60"/>
      <c r="D46" s="60"/>
    </row>
    <row r="47" spans="1:4" ht="14.25" customHeight="1">
      <c r="A47" s="7" t="s">
        <v>330</v>
      </c>
      <c r="B47" s="61" t="s">
        <v>204</v>
      </c>
      <c r="C47" s="57" t="s">
        <v>7</v>
      </c>
      <c r="D47" s="56" t="s">
        <v>121</v>
      </c>
    </row>
    <row r="48" spans="1:4" ht="15" customHeight="1">
      <c r="A48" s="7" t="s">
        <v>331</v>
      </c>
      <c r="B48" s="61" t="s">
        <v>128</v>
      </c>
      <c r="C48" s="57" t="s">
        <v>7</v>
      </c>
      <c r="D48" s="59" t="s">
        <v>160</v>
      </c>
    </row>
    <row r="49" spans="1:4" ht="15" customHeight="1">
      <c r="A49" s="7" t="s">
        <v>332</v>
      </c>
      <c r="B49" s="61" t="s">
        <v>333</v>
      </c>
      <c r="C49" s="57" t="s">
        <v>334</v>
      </c>
      <c r="D49" s="59">
        <f>22147.34/((24.76+25.98)/2)</f>
        <v>872.973590855341</v>
      </c>
    </row>
    <row r="50" spans="1:4" ht="15" customHeight="1">
      <c r="A50" s="7" t="s">
        <v>335</v>
      </c>
      <c r="B50" s="61" t="s">
        <v>336</v>
      </c>
      <c r="C50" s="57" t="s">
        <v>250</v>
      </c>
      <c r="D50" s="59">
        <v>22147.34</v>
      </c>
    </row>
    <row r="51" spans="1:4" ht="15" customHeight="1">
      <c r="A51" s="7" t="s">
        <v>337</v>
      </c>
      <c r="B51" s="62" t="s">
        <v>338</v>
      </c>
      <c r="C51" s="57" t="s">
        <v>250</v>
      </c>
      <c r="D51" s="59">
        <v>27040.44</v>
      </c>
    </row>
    <row r="52" spans="1:4" ht="15" customHeight="1">
      <c r="A52" s="7" t="s">
        <v>339</v>
      </c>
      <c r="B52" s="62" t="s">
        <v>340</v>
      </c>
      <c r="C52" s="57" t="s">
        <v>250</v>
      </c>
      <c r="D52" s="59">
        <v>-3143.51</v>
      </c>
    </row>
    <row r="53" spans="1:4" ht="27.75" customHeight="1">
      <c r="A53" s="7" t="s">
        <v>341</v>
      </c>
      <c r="B53" s="62" t="s">
        <v>342</v>
      </c>
      <c r="C53" s="57" t="s">
        <v>250</v>
      </c>
      <c r="D53" s="59">
        <f>D50</f>
        <v>22147.34</v>
      </c>
    </row>
    <row r="54" spans="1:4" ht="27.75" customHeight="1">
      <c r="A54" s="7" t="s">
        <v>343</v>
      </c>
      <c r="B54" s="62" t="s">
        <v>344</v>
      </c>
      <c r="C54" s="57" t="s">
        <v>250</v>
      </c>
      <c r="D54" s="59">
        <f>21649.81</f>
        <v>21649.81</v>
      </c>
    </row>
    <row r="55" spans="1:4" ht="27.75" customHeight="1">
      <c r="A55" s="7" t="s">
        <v>345</v>
      </c>
      <c r="B55" s="62" t="s">
        <v>346</v>
      </c>
      <c r="C55" s="57" t="s">
        <v>250</v>
      </c>
      <c r="D55" s="59">
        <v>6180.77</v>
      </c>
    </row>
    <row r="56" spans="1:4" ht="27.75" customHeight="1">
      <c r="A56" s="7" t="s">
        <v>347</v>
      </c>
      <c r="B56" s="61" t="s">
        <v>348</v>
      </c>
      <c r="C56" s="57" t="s">
        <v>250</v>
      </c>
      <c r="D56" s="59">
        <v>0</v>
      </c>
    </row>
    <row r="57" spans="1:4" ht="15">
      <c r="A57" s="7" t="s">
        <v>349</v>
      </c>
      <c r="B57" s="61" t="s">
        <v>204</v>
      </c>
      <c r="C57" s="57" t="s">
        <v>7</v>
      </c>
      <c r="D57" s="56" t="s">
        <v>222</v>
      </c>
    </row>
    <row r="58" spans="1:4" ht="15">
      <c r="A58" s="7" t="s">
        <v>350</v>
      </c>
      <c r="B58" s="61" t="s">
        <v>128</v>
      </c>
      <c r="C58" s="57" t="s">
        <v>7</v>
      </c>
      <c r="D58" s="59" t="s">
        <v>160</v>
      </c>
    </row>
    <row r="59" spans="1:4" ht="15">
      <c r="A59" s="7" t="s">
        <v>351</v>
      </c>
      <c r="B59" s="61" t="s">
        <v>333</v>
      </c>
      <c r="C59" s="57" t="s">
        <v>334</v>
      </c>
      <c r="D59" s="59">
        <f>D49</f>
        <v>872.973590855341</v>
      </c>
    </row>
    <row r="60" spans="1:4" ht="15">
      <c r="A60" s="7" t="s">
        <v>352</v>
      </c>
      <c r="B60" s="61" t="s">
        <v>336</v>
      </c>
      <c r="C60" s="57" t="s">
        <v>250</v>
      </c>
      <c r="D60" s="59">
        <v>12011.78</v>
      </c>
    </row>
    <row r="61" spans="1:4" ht="15">
      <c r="A61" s="7" t="s">
        <v>353</v>
      </c>
      <c r="B61" s="62" t="s">
        <v>338</v>
      </c>
      <c r="C61" s="57" t="s">
        <v>250</v>
      </c>
      <c r="D61" s="59">
        <v>14665.59</v>
      </c>
    </row>
    <row r="62" spans="1:4" ht="15">
      <c r="A62" s="7" t="s">
        <v>354</v>
      </c>
      <c r="B62" s="62" t="s">
        <v>340</v>
      </c>
      <c r="C62" s="57" t="s">
        <v>250</v>
      </c>
      <c r="D62" s="59">
        <v>-1704.91</v>
      </c>
    </row>
    <row r="63" spans="1:4" ht="28.5" customHeight="1">
      <c r="A63" s="7" t="s">
        <v>355</v>
      </c>
      <c r="B63" s="62" t="s">
        <v>342</v>
      </c>
      <c r="C63" s="57" t="s">
        <v>250</v>
      </c>
      <c r="D63" s="59">
        <f>D60</f>
        <v>12011.78</v>
      </c>
    </row>
    <row r="64" spans="1:4" ht="28.5" customHeight="1">
      <c r="A64" s="7" t="s">
        <v>356</v>
      </c>
      <c r="B64" s="62" t="s">
        <v>344</v>
      </c>
      <c r="C64" s="57" t="s">
        <v>250</v>
      </c>
      <c r="D64" s="59">
        <f>11741.94</f>
        <v>11741.94</v>
      </c>
    </row>
    <row r="65" spans="1:4" ht="28.5" customHeight="1">
      <c r="A65" s="7" t="s">
        <v>357</v>
      </c>
      <c r="B65" s="62" t="s">
        <v>346</v>
      </c>
      <c r="C65" s="57" t="s">
        <v>250</v>
      </c>
      <c r="D65" s="59">
        <v>3352.19</v>
      </c>
    </row>
    <row r="66" spans="1:4" ht="28.5" customHeight="1">
      <c r="A66" s="7" t="s">
        <v>358</v>
      </c>
      <c r="B66" s="61" t="s">
        <v>348</v>
      </c>
      <c r="C66" s="57" t="s">
        <v>250</v>
      </c>
      <c r="D66" s="59">
        <v>0</v>
      </c>
    </row>
    <row r="67" spans="1:4" ht="15">
      <c r="A67" s="7" t="s">
        <v>359</v>
      </c>
      <c r="B67" s="61" t="s">
        <v>204</v>
      </c>
      <c r="C67" s="57" t="s">
        <v>7</v>
      </c>
      <c r="D67" s="56" t="s">
        <v>134</v>
      </c>
    </row>
    <row r="68" spans="1:4" ht="15">
      <c r="A68" s="7" t="s">
        <v>360</v>
      </c>
      <c r="B68" s="61" t="s">
        <v>128</v>
      </c>
      <c r="C68" s="57" t="s">
        <v>7</v>
      </c>
      <c r="D68" s="59" t="s">
        <v>226</v>
      </c>
    </row>
    <row r="69" spans="1:4" ht="14.25" customHeight="1">
      <c r="A69" s="7" t="s">
        <v>361</v>
      </c>
      <c r="B69" s="61" t="s">
        <v>333</v>
      </c>
      <c r="C69" s="57" t="s">
        <v>334</v>
      </c>
      <c r="D69" s="59">
        <f>6560.51*6/1544.97+6847.07*6/1612.71</f>
        <v>50.95235566369533</v>
      </c>
    </row>
    <row r="70" spans="1:4" ht="15">
      <c r="A70" s="7" t="s">
        <v>362</v>
      </c>
      <c r="B70" s="61" t="s">
        <v>336</v>
      </c>
      <c r="C70" s="57" t="s">
        <v>250</v>
      </c>
      <c r="D70" s="59">
        <v>80445.48</v>
      </c>
    </row>
    <row r="71" spans="1:4" ht="15">
      <c r="A71" s="7" t="s">
        <v>363</v>
      </c>
      <c r="B71" s="62" t="s">
        <v>338</v>
      </c>
      <c r="C71" s="57" t="s">
        <v>250</v>
      </c>
      <c r="D71" s="59">
        <v>98218.62</v>
      </c>
    </row>
    <row r="72" spans="1:4" ht="15">
      <c r="A72" s="7" t="s">
        <v>364</v>
      </c>
      <c r="B72" s="62" t="s">
        <v>340</v>
      </c>
      <c r="C72" s="57" t="s">
        <v>250</v>
      </c>
      <c r="D72" s="59">
        <v>-11418.15</v>
      </c>
    </row>
    <row r="73" spans="1:4" ht="28.5" customHeight="1">
      <c r="A73" s="7" t="s">
        <v>365</v>
      </c>
      <c r="B73" s="62" t="s">
        <v>342</v>
      </c>
      <c r="C73" s="57" t="s">
        <v>250</v>
      </c>
      <c r="D73" s="59">
        <f>D70</f>
        <v>80445.48</v>
      </c>
    </row>
    <row r="74" spans="1:4" ht="28.5" customHeight="1">
      <c r="A74" s="7" t="s">
        <v>366</v>
      </c>
      <c r="B74" s="62" t="s">
        <v>344</v>
      </c>
      <c r="C74" s="57" t="s">
        <v>250</v>
      </c>
      <c r="D74" s="59">
        <f>84373.77</f>
        <v>84373.77</v>
      </c>
    </row>
    <row r="75" spans="1:4" ht="28.5" customHeight="1">
      <c r="A75" s="7" t="s">
        <v>367</v>
      </c>
      <c r="B75" s="62" t="s">
        <v>346</v>
      </c>
      <c r="C75" s="57" t="s">
        <v>250</v>
      </c>
      <c r="D75" s="59">
        <v>20496</v>
      </c>
    </row>
    <row r="76" spans="1:4" ht="28.5" customHeight="1">
      <c r="A76" s="7" t="s">
        <v>368</v>
      </c>
      <c r="B76" s="61" t="s">
        <v>348</v>
      </c>
      <c r="C76" s="57" t="s">
        <v>250</v>
      </c>
      <c r="D76" s="59">
        <v>0</v>
      </c>
    </row>
    <row r="77" spans="1:4" ht="15" customHeight="1">
      <c r="A77" s="60" t="s">
        <v>369</v>
      </c>
      <c r="B77" s="60"/>
      <c r="C77" s="60"/>
      <c r="D77" s="60"/>
    </row>
    <row r="78" spans="1:4" ht="15">
      <c r="A78" s="7" t="s">
        <v>370</v>
      </c>
      <c r="B78" s="61" t="s">
        <v>320</v>
      </c>
      <c r="C78" s="57" t="s">
        <v>37</v>
      </c>
      <c r="D78" s="59">
        <v>0</v>
      </c>
    </row>
    <row r="79" spans="1:4" ht="15">
      <c r="A79" s="7" t="s">
        <v>371</v>
      </c>
      <c r="B79" s="61" t="s">
        <v>321</v>
      </c>
      <c r="C79" s="57" t="s">
        <v>37</v>
      </c>
      <c r="D79" s="59">
        <v>0</v>
      </c>
    </row>
    <row r="80" spans="1:4" ht="30">
      <c r="A80" s="7" t="s">
        <v>372</v>
      </c>
      <c r="B80" s="61" t="s">
        <v>322</v>
      </c>
      <c r="C80" s="57" t="s">
        <v>37</v>
      </c>
      <c r="D80" s="59">
        <v>0</v>
      </c>
    </row>
    <row r="81" spans="1:4" ht="15">
      <c r="A81" s="7" t="s">
        <v>373</v>
      </c>
      <c r="B81" s="61" t="s">
        <v>323</v>
      </c>
      <c r="C81" s="57" t="s">
        <v>250</v>
      </c>
      <c r="D81" s="59">
        <v>0</v>
      </c>
    </row>
    <row r="82" spans="1:4" ht="15" customHeight="1">
      <c r="A82" s="60" t="s">
        <v>374</v>
      </c>
      <c r="B82" s="60"/>
      <c r="C82" s="60"/>
      <c r="D82" s="60"/>
    </row>
    <row r="83" spans="1:4" ht="15">
      <c r="A83" s="7" t="s">
        <v>375</v>
      </c>
      <c r="B83" s="61" t="s">
        <v>376</v>
      </c>
      <c r="C83" s="57" t="s">
        <v>37</v>
      </c>
      <c r="D83" s="59">
        <v>10</v>
      </c>
    </row>
    <row r="84" spans="1:4" ht="15">
      <c r="A84" s="7" t="s">
        <v>377</v>
      </c>
      <c r="B84" s="61" t="s">
        <v>378</v>
      </c>
      <c r="C84" s="57" t="s">
        <v>37</v>
      </c>
      <c r="D84" s="59">
        <v>2</v>
      </c>
    </row>
    <row r="85" spans="1:4" ht="28.5" customHeight="1">
      <c r="A85" s="7" t="s">
        <v>379</v>
      </c>
      <c r="B85" s="61" t="s">
        <v>380</v>
      </c>
      <c r="C85" s="57" t="s">
        <v>250</v>
      </c>
      <c r="D85" s="59">
        <v>0</v>
      </c>
    </row>
  </sheetData>
  <sheetProtection selectLockedCells="1" selectUnlockedCells="1"/>
  <mergeCells count="10">
    <mergeCell ref="A1:D1"/>
    <mergeCell ref="A7:D7"/>
    <mergeCell ref="A25:D25"/>
    <mergeCell ref="A26:D26"/>
    <mergeCell ref="A30:D30"/>
    <mergeCell ref="A34:D34"/>
    <mergeCell ref="A39:D39"/>
    <mergeCell ref="A46:D46"/>
    <mergeCell ref="A77:D77"/>
    <mergeCell ref="A82:D82"/>
  </mergeCells>
  <dataValidations count="1">
    <dataValidation type="list" allowBlank="1" showInputMessage="1" showErrorMessage="1" sqref="D47 D57 D67">
      <formula1>"холодное водоснабжение,горячее водоснабжение,водоотведение,электроснабжение,отопление,газоснабжение"</formula1>
      <formula2>0</formula2>
    </dataValidation>
  </dataValidations>
  <printOptions/>
  <pageMargins left="0.39375" right="0" top="0" bottom="0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2006-09-15T20:00:00Z</dcterms:created>
  <dcterms:modified xsi:type="dcterms:W3CDTF">2015-04-27T10:59:14Z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